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90" windowWidth="18615" windowHeight="10455"/>
  </bookViews>
  <sheets>
    <sheet name="Peces-Mar-2005-2012-40" sheetId="1" r:id="rId1"/>
    <sheet name="Hoja1" sheetId="2" r:id="rId2"/>
  </sheets>
  <externalReferences>
    <externalReference r:id="rId3"/>
    <externalReference r:id="rId4"/>
    <externalReference r:id="rId5"/>
  </externalReferences>
  <definedNames>
    <definedName name="_xlnm.Print_Area" localSheetId="0">'Peces-Mar-2005-2012-40'!$A$1:$H$103</definedName>
  </definedNames>
  <calcPr calcId="144525"/>
</workbook>
</file>

<file path=xl/calcChain.xml><?xml version="1.0" encoding="utf-8"?>
<calcChain xmlns="http://schemas.openxmlformats.org/spreadsheetml/2006/main">
  <c r="R113" i="1" l="1"/>
  <c r="Q111" i="1"/>
  <c r="N236" i="1"/>
  <c r="N235" i="1"/>
  <c r="M234" i="1"/>
  <c r="L234" i="1"/>
  <c r="L238" i="1" s="1"/>
  <c r="K234" i="1"/>
  <c r="K238" i="1" s="1"/>
  <c r="J234" i="1"/>
  <c r="I234" i="1"/>
  <c r="H234" i="1"/>
  <c r="H238" i="1" s="1"/>
  <c r="G234" i="1"/>
  <c r="G238" i="1" s="1"/>
  <c r="F234" i="1"/>
  <c r="E234" i="1"/>
  <c r="D234" i="1"/>
  <c r="D238" i="1" s="1"/>
  <c r="C234" i="1"/>
  <c r="C238" i="1" s="1"/>
  <c r="B234" i="1"/>
  <c r="N232" i="1"/>
  <c r="N231" i="1"/>
  <c r="N229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N187" i="1"/>
  <c r="M185" i="1"/>
  <c r="L185" i="1"/>
  <c r="K185" i="1"/>
  <c r="J185" i="1"/>
  <c r="J189" i="1" s="1"/>
  <c r="H185" i="1"/>
  <c r="G185" i="1"/>
  <c r="F185" i="1"/>
  <c r="F189" i="1" s="1"/>
  <c r="E185" i="1"/>
  <c r="D185" i="1"/>
  <c r="C185" i="1"/>
  <c r="N185" i="1" s="1"/>
  <c r="B185" i="1"/>
  <c r="B189" i="1" s="1"/>
  <c r="N183" i="1"/>
  <c r="N182" i="1"/>
  <c r="N180" i="1"/>
  <c r="N179" i="1" s="1"/>
  <c r="M179" i="1"/>
  <c r="L179" i="1"/>
  <c r="K179" i="1"/>
  <c r="K189" i="1" s="1"/>
  <c r="J179" i="1"/>
  <c r="I179" i="1"/>
  <c r="I189" i="1" s="1"/>
  <c r="H179" i="1"/>
  <c r="G179" i="1"/>
  <c r="F179" i="1"/>
  <c r="E179" i="1"/>
  <c r="D179" i="1"/>
  <c r="C179" i="1"/>
  <c r="B179" i="1"/>
  <c r="F141" i="1"/>
  <c r="D141" i="1"/>
  <c r="N139" i="1"/>
  <c r="N138" i="1"/>
  <c r="M137" i="1"/>
  <c r="N137" i="1" s="1"/>
  <c r="N135" i="1"/>
  <c r="N134" i="1"/>
  <c r="N132" i="1"/>
  <c r="M131" i="1"/>
  <c r="N131" i="1" l="1"/>
  <c r="E189" i="1"/>
  <c r="G189" i="1"/>
  <c r="L189" i="1"/>
  <c r="B238" i="1"/>
  <c r="F238" i="1"/>
  <c r="J238" i="1"/>
  <c r="N141" i="1"/>
  <c r="D189" i="1"/>
  <c r="H189" i="1"/>
  <c r="M189" i="1"/>
  <c r="E238" i="1"/>
  <c r="I238" i="1"/>
  <c r="M238" i="1"/>
  <c r="N234" i="1"/>
  <c r="N238" i="1" s="1"/>
  <c r="N189" i="1"/>
  <c r="C189" i="1"/>
  <c r="M141" i="1"/>
  <c r="P111" i="1"/>
  <c r="R100" i="1"/>
  <c r="R98" i="1"/>
  <c r="R97" i="1"/>
  <c r="R96" i="1"/>
  <c r="R94" i="1"/>
  <c r="R93" i="1"/>
  <c r="R91" i="1"/>
  <c r="R89" i="1"/>
  <c r="R87" i="1"/>
  <c r="P82" i="1"/>
  <c r="R80" i="1"/>
  <c r="R79" i="1"/>
  <c r="R77" i="1"/>
  <c r="R76" i="1"/>
  <c r="R75" i="1"/>
  <c r="R72" i="1"/>
  <c r="R71" i="1"/>
  <c r="R70" i="1"/>
  <c r="R69" i="1"/>
  <c r="R66" i="1"/>
  <c r="R65" i="1"/>
  <c r="R55" i="1"/>
  <c r="R53" i="1"/>
  <c r="R51" i="1"/>
  <c r="R47" i="1"/>
  <c r="R45" i="1"/>
  <c r="R44" i="1"/>
  <c r="R43" i="1"/>
  <c r="R42" i="1"/>
  <c r="R41" i="1"/>
  <c r="R40" i="1"/>
  <c r="R36" i="1"/>
  <c r="R33" i="1"/>
  <c r="R32" i="1"/>
  <c r="R31" i="1"/>
  <c r="R28" i="1"/>
  <c r="R24" i="1"/>
  <c r="R23" i="1"/>
  <c r="R22" i="1"/>
  <c r="R21" i="1"/>
  <c r="R20" i="1"/>
  <c r="R19" i="1"/>
  <c r="R16" i="1"/>
  <c r="R15" i="1"/>
  <c r="R13" i="1"/>
  <c r="P11" i="1"/>
  <c r="P104" i="1" s="1"/>
  <c r="R111" i="1" l="1"/>
  <c r="O111" i="1"/>
  <c r="N111" i="1"/>
  <c r="M111" i="1"/>
  <c r="L111" i="1"/>
  <c r="K111" i="1"/>
  <c r="J111" i="1"/>
  <c r="O82" i="1"/>
  <c r="N82" i="1"/>
  <c r="O11" i="1"/>
  <c r="N11" i="1"/>
  <c r="O104" i="1" l="1"/>
  <c r="N104" i="1"/>
  <c r="R11" i="1"/>
  <c r="M82" i="1"/>
  <c r="L82" i="1"/>
  <c r="K82" i="1"/>
  <c r="M11" i="1"/>
  <c r="M104" i="1" s="1"/>
  <c r="L11" i="1"/>
  <c r="L104" i="1" s="1"/>
  <c r="K11" i="1"/>
  <c r="J82" i="1"/>
  <c r="J11" i="1"/>
  <c r="J104" i="1" s="1"/>
  <c r="I82" i="1"/>
  <c r="H82" i="1"/>
  <c r="G82" i="1"/>
  <c r="I11" i="1"/>
  <c r="H11" i="1"/>
  <c r="H104" i="1" s="1"/>
  <c r="G11" i="1"/>
  <c r="K104" i="1" l="1"/>
  <c r="R82" i="1"/>
  <c r="R104" i="1" s="1"/>
  <c r="I104" i="1"/>
  <c r="B133" i="1"/>
</calcChain>
</file>

<file path=xl/sharedStrings.xml><?xml version="1.0" encoding="utf-8"?>
<sst xmlns="http://schemas.openxmlformats.org/spreadsheetml/2006/main" count="209" uniqueCount="135">
  <si>
    <t>DIRECCION REGIONAL DE LA PRODUCCION</t>
  </si>
  <si>
    <t xml:space="preserve">                          SEDE  ILO</t>
  </si>
  <si>
    <t>REGION  MOQUEGUA</t>
  </si>
  <si>
    <t>DESEMBARQUE PARA FRESCO: PECES,  MARISCOS :  2005 - 2012</t>
  </si>
  <si>
    <t>(TMB)</t>
  </si>
  <si>
    <t>Rubros</t>
  </si>
  <si>
    <t>1. Pescado para Fresco</t>
  </si>
  <si>
    <t>ANCHOVETA</t>
  </si>
  <si>
    <t>ANGELOTE</t>
  </si>
  <si>
    <t>ALBACORA</t>
  </si>
  <si>
    <t>ALETAS DE TIBURON</t>
  </si>
  <si>
    <t>ATUN</t>
  </si>
  <si>
    <t>BABUNCO</t>
  </si>
  <si>
    <t>BARRILETE</t>
  </si>
  <si>
    <t>BONITO</t>
  </si>
  <si>
    <t>CABALLA</t>
  </si>
  <si>
    <t>CABINZA</t>
  </si>
  <si>
    <t>CABRILLA</t>
  </si>
  <si>
    <t>CACHEMA</t>
  </si>
  <si>
    <t>CHALACOS</t>
  </si>
  <si>
    <t>CHANCHO</t>
  </si>
  <si>
    <t>CHERLO</t>
  </si>
  <si>
    <t>COCO</t>
  </si>
  <si>
    <t>CAMOTILLO</t>
  </si>
  <si>
    <t>COJINOVA</t>
  </si>
  <si>
    <t>CONGRIO</t>
  </si>
  <si>
    <t>CORVINA</t>
  </si>
  <si>
    <t>DIABLO</t>
  </si>
  <si>
    <t>DELFIN</t>
  </si>
  <si>
    <t>DORADO</t>
  </si>
  <si>
    <t>FARAUTO</t>
  </si>
  <si>
    <t>FORTUNO</t>
  </si>
  <si>
    <t>JERGUILLA</t>
  </si>
  <si>
    <t>JUREL</t>
  </si>
  <si>
    <t>LENGUADO</t>
  </si>
  <si>
    <t>LISA</t>
  </si>
  <si>
    <t>LISA VOLADORA</t>
  </si>
  <si>
    <t>LORNA</t>
  </si>
  <si>
    <t>MACHETE</t>
  </si>
  <si>
    <t>MERO</t>
  </si>
  <si>
    <t>MERLIN</t>
  </si>
  <si>
    <t>MIS MIS</t>
  </si>
  <si>
    <t>NEGRILLO</t>
  </si>
  <si>
    <t>OJO DE UVA</t>
  </si>
  <si>
    <t>PAMPANITO</t>
  </si>
  <si>
    <t>PEJEPERRO</t>
  </si>
  <si>
    <t>PEJERREY</t>
  </si>
  <si>
    <t>PEJESAPO</t>
  </si>
  <si>
    <t>PERICO</t>
  </si>
  <si>
    <t>PEZ ESCAMOSO</t>
  </si>
  <si>
    <t>PEZ ESPADA</t>
  </si>
  <si>
    <t>PEZ GALLO</t>
  </si>
  <si>
    <t>PEZ LORO</t>
  </si>
  <si>
    <t>PEZ GUITARRA</t>
  </si>
  <si>
    <t>PEZ LUNA</t>
  </si>
  <si>
    <t>PEZ MARTILLO</t>
  </si>
  <si>
    <t>PEZ VOLADOR</t>
  </si>
  <si>
    <t>PEZ PATO</t>
  </si>
  <si>
    <t>PINTADILLA</t>
  </si>
  <si>
    <t>RAYA</t>
  </si>
  <si>
    <t>ROLLIZO</t>
  </si>
  <si>
    <t>SARDINA</t>
  </si>
  <si>
    <t>SARGO</t>
  </si>
  <si>
    <t>TIBURON AZUL</t>
  </si>
  <si>
    <t>TIBURON ESPADA</t>
  </si>
  <si>
    <t>TIBURON DIAMANTE</t>
  </si>
  <si>
    <t>TIBURON MARTILLO</t>
  </si>
  <si>
    <t>TIBURON NARANJO</t>
  </si>
  <si>
    <t>TIBURON ZORRO</t>
  </si>
  <si>
    <t>TOLLO</t>
  </si>
  <si>
    <t>TROMBOLLO</t>
  </si>
  <si>
    <t>*CAU CAU</t>
  </si>
  <si>
    <t>TUNO</t>
  </si>
  <si>
    <t>OTRAS ESPECIES</t>
  </si>
  <si>
    <t>2.  Mariscos para Fresco</t>
  </si>
  <si>
    <t>ALMEJA</t>
  </si>
  <si>
    <t>BARQUILLO</t>
  </si>
  <si>
    <t>CALAMAR</t>
  </si>
  <si>
    <t>CARACOL</t>
  </si>
  <si>
    <t>CONCHA DE ABANICO</t>
  </si>
  <si>
    <t>CHANQUE</t>
  </si>
  <si>
    <t>CHOLGA</t>
  </si>
  <si>
    <t>CHORO</t>
  </si>
  <si>
    <t>CHORO ZAPATO</t>
  </si>
  <si>
    <t>ERIZO</t>
  </si>
  <si>
    <t>KRILL</t>
  </si>
  <si>
    <t>LAPA</t>
  </si>
  <si>
    <t>POTA</t>
  </si>
  <si>
    <t>PULPO</t>
  </si>
  <si>
    <t>PIURE</t>
  </si>
  <si>
    <t>TOLINA</t>
  </si>
  <si>
    <t>CAU CAU</t>
  </si>
  <si>
    <t>TOTAL</t>
  </si>
  <si>
    <t>Fuente:  Adm. DPAI</t>
  </si>
  <si>
    <t>ENE</t>
  </si>
  <si>
    <t>FEB</t>
  </si>
  <si>
    <t>MAR</t>
  </si>
  <si>
    <t>ABR</t>
  </si>
  <si>
    <t>MAY</t>
  </si>
  <si>
    <t xml:space="preserve"> </t>
  </si>
  <si>
    <t>JAIVA/CANGREJO</t>
  </si>
  <si>
    <t>BARRACUDA</t>
  </si>
  <si>
    <t>JUNIO</t>
  </si>
  <si>
    <t>JULIO</t>
  </si>
  <si>
    <t xml:space="preserve">                         SEDE ILO</t>
  </si>
  <si>
    <t>REGION MOQUEGUA</t>
  </si>
  <si>
    <t>DESEMBARQUE DE RECURSOS HIDROBIOLOGICOS MARITIMOS</t>
  </si>
  <si>
    <t>SEGÚN UTILIZACION 2011</t>
  </si>
  <si>
    <t>Tipo de Utilización</t>
  </si>
  <si>
    <t>JUN</t>
  </si>
  <si>
    <t>JUL</t>
  </si>
  <si>
    <t>AGO</t>
  </si>
  <si>
    <t>SET</t>
  </si>
  <si>
    <t>OCT</t>
  </si>
  <si>
    <t>NOV</t>
  </si>
  <si>
    <t>DIC</t>
  </si>
  <si>
    <t>1.C.H.D</t>
  </si>
  <si>
    <t xml:space="preserve">    Fresco</t>
  </si>
  <si>
    <t xml:space="preserve">    Enlatado</t>
  </si>
  <si>
    <t xml:space="preserve">    Congelado</t>
  </si>
  <si>
    <t xml:space="preserve">    Curado</t>
  </si>
  <si>
    <t>2. C.H.I</t>
  </si>
  <si>
    <t xml:space="preserve">    Anchoveta</t>
  </si>
  <si>
    <t xml:space="preserve">    Otras Especies</t>
  </si>
  <si>
    <t>TOTAL MENSUAL</t>
  </si>
  <si>
    <t>Fuente : Empresas Pesqueras y Adm. DPAI</t>
  </si>
  <si>
    <t>SEGÚN UTILIZACION 2012</t>
  </si>
  <si>
    <t>SEGÚN UTILIZACION 2013</t>
  </si>
  <si>
    <t>AGOSTO</t>
  </si>
  <si>
    <t xml:space="preserve">fryda fuentes bejarano </t>
  </si>
  <si>
    <t>063-2011</t>
  </si>
  <si>
    <t>047- 2013</t>
  </si>
  <si>
    <t xml:space="preserve">dario rodolfo vilca </t>
  </si>
  <si>
    <t>065 2011</t>
  </si>
  <si>
    <t>050- 2013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</si>
</sst>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* #,##0.00\ _€_-;\-* #,##0.00\ _€_-;_-* &quot;-&quot;??\ _€_-;_-@_-"/>
    <numFmt numFmtId="166" formatCode="_-* #,##0.00\ &quot;€&quot;_-;\-* #,##0.00\ &quot;€&quot;_-;_-* &quot;-&quot;??\ &quot;€&quot;_-;_-@_-"/>
  </numFmts>
  <fonts count="16" x14ac:knownFonts="1">
    <font>
      <sz val="10"/>
      <name val="Arial"/>
      <family val="2"/>
    </font>
    <font>
      <sz val="10"/>
      <name val="Arial"/>
      <family val="2"/>
    </font>
    <font>
      <i/>
      <sz val="10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sz val="13"/>
      <name val="Verdana"/>
      <family val="2"/>
    </font>
    <font>
      <sz val="13"/>
      <name val="Arial"/>
      <family val="2"/>
    </font>
    <font>
      <b/>
      <sz val="13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sz val="12"/>
      <name val="Arial"/>
      <family val="2"/>
    </font>
    <font>
      <sz val="11"/>
      <name val="Verdana"/>
      <family val="2"/>
    </font>
    <font>
      <sz val="11"/>
      <name val="Arial"/>
      <family val="2"/>
    </font>
    <font>
      <b/>
      <sz val="11"/>
      <name val="Arial"/>
      <family val="2"/>
    </font>
    <font>
      <i/>
      <sz val="12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</cellStyleXfs>
  <cellXfs count="145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quotePrefix="1" applyFont="1"/>
    <xf numFmtId="164" fontId="4" fillId="0" borderId="0" xfId="0" applyNumberFormat="1" applyFont="1" applyAlignment="1">
      <alignment horizontal="center"/>
    </xf>
    <xf numFmtId="164" fontId="3" fillId="0" borderId="0" xfId="0" applyNumberFormat="1" applyFont="1"/>
    <xf numFmtId="164" fontId="5" fillId="2" borderId="1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0" fontId="6" fillId="0" borderId="0" xfId="0" applyFont="1"/>
    <xf numFmtId="164" fontId="7" fillId="0" borderId="4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center"/>
    </xf>
    <xf numFmtId="0" fontId="5" fillId="0" borderId="4" xfId="0" applyFont="1" applyBorder="1"/>
    <xf numFmtId="0" fontId="6" fillId="0" borderId="4" xfId="0" applyFont="1" applyBorder="1"/>
    <xf numFmtId="0" fontId="8" fillId="0" borderId="5" xfId="0" applyFont="1" applyBorder="1"/>
    <xf numFmtId="164" fontId="9" fillId="3" borderId="1" xfId="0" applyNumberFormat="1" applyFont="1" applyFill="1" applyBorder="1" applyAlignment="1">
      <alignment horizontal="left"/>
    </xf>
    <xf numFmtId="39" fontId="10" fillId="3" borderId="2" xfId="0" applyNumberFormat="1" applyFont="1" applyFill="1" applyBorder="1" applyAlignment="1">
      <alignment horizontal="right"/>
    </xf>
    <xf numFmtId="4" fontId="10" fillId="3" borderId="2" xfId="0" applyNumberFormat="1" applyFont="1" applyFill="1" applyBorder="1" applyAlignment="1">
      <alignment horizontal="right"/>
    </xf>
    <xf numFmtId="2" fontId="10" fillId="3" borderId="3" xfId="0" applyNumberFormat="1" applyFont="1" applyFill="1" applyBorder="1"/>
    <xf numFmtId="0" fontId="10" fillId="3" borderId="3" xfId="0" applyFont="1" applyFill="1" applyBorder="1"/>
    <xf numFmtId="164" fontId="7" fillId="0" borderId="6" xfId="0" applyNumberFormat="1" applyFont="1" applyBorder="1" applyAlignment="1">
      <alignment vertical="center"/>
    </xf>
    <xf numFmtId="164" fontId="10" fillId="0" borderId="7" xfId="0" applyNumberFormat="1" applyFont="1" applyBorder="1" applyAlignment="1">
      <alignment horizontal="right" vertical="center"/>
    </xf>
    <xf numFmtId="164" fontId="10" fillId="0" borderId="0" xfId="0" applyNumberFormat="1" applyFont="1" applyBorder="1" applyAlignment="1">
      <alignment horizontal="right" vertical="center"/>
    </xf>
    <xf numFmtId="164" fontId="10" fillId="0" borderId="4" xfId="0" applyNumberFormat="1" applyFont="1" applyFill="1" applyBorder="1" applyAlignment="1">
      <alignment horizontal="right" vertical="center"/>
    </xf>
    <xf numFmtId="4" fontId="8" fillId="0" borderId="8" xfId="0" applyNumberFormat="1" applyFont="1" applyBorder="1"/>
    <xf numFmtId="0" fontId="11" fillId="0" borderId="4" xfId="0" applyFont="1" applyBorder="1"/>
    <xf numFmtId="0" fontId="8" fillId="0" borderId="6" xfId="0" applyFont="1" applyBorder="1"/>
    <xf numFmtId="0" fontId="12" fillId="0" borderId="4" xfId="0" applyFont="1" applyBorder="1"/>
    <xf numFmtId="4" fontId="12" fillId="0" borderId="0" xfId="0" applyNumberFormat="1" applyFont="1" applyFill="1" applyBorder="1" applyAlignment="1">
      <alignment horizontal="right"/>
    </xf>
    <xf numFmtId="4" fontId="12" fillId="0" borderId="4" xfId="0" applyNumberFormat="1" applyFont="1" applyFill="1" applyBorder="1" applyAlignment="1">
      <alignment horizontal="right"/>
    </xf>
    <xf numFmtId="4" fontId="12" fillId="0" borderId="8" xfId="0" applyNumberFormat="1" applyFont="1" applyBorder="1"/>
    <xf numFmtId="0" fontId="13" fillId="0" borderId="4" xfId="0" applyFont="1" applyBorder="1"/>
    <xf numFmtId="2" fontId="12" fillId="0" borderId="4" xfId="0" applyNumberFormat="1" applyFont="1" applyBorder="1"/>
    <xf numFmtId="4" fontId="12" fillId="0" borderId="4" xfId="0" applyNumberFormat="1" applyFont="1" applyBorder="1"/>
    <xf numFmtId="0" fontId="12" fillId="0" borderId="4" xfId="0" applyFont="1" applyFill="1" applyBorder="1"/>
    <xf numFmtId="4" fontId="12" fillId="0" borderId="0" xfId="0" applyNumberFormat="1" applyFont="1" applyBorder="1" applyAlignment="1">
      <alignment horizontal="right" vertical="center"/>
    </xf>
    <xf numFmtId="4" fontId="12" fillId="0" borderId="4" xfId="0" applyNumberFormat="1" applyFont="1" applyFill="1" applyBorder="1" applyAlignment="1">
      <alignment horizontal="right" vertical="center"/>
    </xf>
    <xf numFmtId="0" fontId="12" fillId="0" borderId="8" xfId="0" applyFont="1" applyBorder="1"/>
    <xf numFmtId="165" fontId="12" fillId="0" borderId="4" xfId="4" applyNumberFormat="1" applyFont="1" applyFill="1" applyBorder="1" applyAlignment="1">
      <alignment horizontal="right"/>
    </xf>
    <xf numFmtId="2" fontId="12" fillId="0" borderId="0" xfId="0" applyNumberFormat="1" applyFont="1" applyFill="1" applyBorder="1" applyAlignment="1">
      <alignment horizontal="right"/>
    </xf>
    <xf numFmtId="39" fontId="12" fillId="0" borderId="4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right" vertical="center"/>
    </xf>
    <xf numFmtId="39" fontId="12" fillId="0" borderId="4" xfId="0" applyNumberFormat="1" applyFont="1" applyFill="1" applyBorder="1" applyAlignment="1">
      <alignment horizontal="right" vertical="center"/>
    </xf>
    <xf numFmtId="39" fontId="9" fillId="0" borderId="4" xfId="0" applyNumberFormat="1" applyFont="1" applyFill="1" applyBorder="1" applyAlignment="1">
      <alignment horizontal="right" vertical="center"/>
    </xf>
    <xf numFmtId="165" fontId="12" fillId="0" borderId="4" xfId="3" applyFont="1" applyBorder="1"/>
    <xf numFmtId="165" fontId="12" fillId="0" borderId="4" xfId="3" applyFont="1" applyBorder="1" applyAlignment="1">
      <alignment horizontal="right"/>
    </xf>
    <xf numFmtId="2" fontId="12" fillId="0" borderId="4" xfId="0" applyNumberFormat="1" applyFont="1" applyBorder="1" applyAlignment="1">
      <alignment horizontal="right"/>
    </xf>
    <xf numFmtId="2" fontId="12" fillId="0" borderId="8" xfId="0" applyNumberFormat="1" applyFont="1" applyBorder="1"/>
    <xf numFmtId="165" fontId="12" fillId="0" borderId="4" xfId="4" applyNumberFormat="1" applyFont="1" applyBorder="1"/>
    <xf numFmtId="2" fontId="12" fillId="0" borderId="4" xfId="4" applyNumberFormat="1" applyFont="1" applyBorder="1" applyAlignment="1">
      <alignment horizontal="right"/>
    </xf>
    <xf numFmtId="0" fontId="8" fillId="0" borderId="4" xfId="0" applyFont="1" applyBorder="1"/>
    <xf numFmtId="164" fontId="5" fillId="0" borderId="9" xfId="0" applyNumberFormat="1" applyFont="1" applyBorder="1" applyAlignment="1">
      <alignment vertical="center"/>
    </xf>
    <xf numFmtId="2" fontId="8" fillId="0" borderId="0" xfId="0" applyNumberFormat="1" applyFont="1" applyFill="1" applyBorder="1" applyAlignment="1">
      <alignment horizontal="right"/>
    </xf>
    <xf numFmtId="4" fontId="8" fillId="0" borderId="4" xfId="0" applyNumberFormat="1" applyFont="1" applyFill="1" applyBorder="1" applyAlignment="1">
      <alignment horizontal="right"/>
    </xf>
    <xf numFmtId="0" fontId="8" fillId="0" borderId="8" xfId="0" applyFont="1" applyBorder="1"/>
    <xf numFmtId="2" fontId="8" fillId="0" borderId="4" xfId="0" applyNumberFormat="1" applyFont="1" applyBorder="1"/>
    <xf numFmtId="164" fontId="10" fillId="3" borderId="1" xfId="0" applyNumberFormat="1" applyFont="1" applyFill="1" applyBorder="1" applyAlignment="1">
      <alignment vertical="center"/>
    </xf>
    <xf numFmtId="4" fontId="10" fillId="3" borderId="2" xfId="0" applyNumberFormat="1" applyFont="1" applyFill="1" applyBorder="1" applyAlignment="1">
      <alignment horizontal="right" vertical="center"/>
    </xf>
    <xf numFmtId="4" fontId="10" fillId="3" borderId="3" xfId="0" applyNumberFormat="1" applyFont="1" applyFill="1" applyBorder="1" applyAlignment="1">
      <alignment horizontal="right" vertical="center"/>
    </xf>
    <xf numFmtId="164" fontId="5" fillId="0" borderId="4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horizontal="right" vertical="center"/>
    </xf>
    <xf numFmtId="2" fontId="13" fillId="0" borderId="4" xfId="0" applyNumberFormat="1" applyFont="1" applyBorder="1"/>
    <xf numFmtId="37" fontId="12" fillId="0" borderId="4" xfId="0" applyNumberFormat="1" applyFont="1" applyFill="1" applyBorder="1" applyAlignment="1">
      <alignment horizontal="right"/>
    </xf>
    <xf numFmtId="2" fontId="13" fillId="0" borderId="9" xfId="0" applyNumberFormat="1" applyFont="1" applyBorder="1"/>
    <xf numFmtId="164" fontId="9" fillId="3" borderId="1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vertical="center"/>
    </xf>
    <xf numFmtId="4" fontId="0" fillId="0" borderId="0" xfId="0" applyNumberFormat="1"/>
    <xf numFmtId="0" fontId="14" fillId="0" borderId="0" xfId="0" applyFont="1"/>
    <xf numFmtId="0" fontId="13" fillId="0" borderId="0" xfId="0" applyFont="1"/>
    <xf numFmtId="0" fontId="12" fillId="0" borderId="0" xfId="0" applyFont="1"/>
    <xf numFmtId="0" fontId="6" fillId="0" borderId="5" xfId="0" applyFont="1" applyBorder="1"/>
    <xf numFmtId="2" fontId="9" fillId="4" borderId="5" xfId="0" applyNumberFormat="1" applyFont="1" applyFill="1" applyBorder="1"/>
    <xf numFmtId="0" fontId="13" fillId="0" borderId="6" xfId="0" applyFont="1" applyBorder="1"/>
    <xf numFmtId="4" fontId="9" fillId="4" borderId="5" xfId="0" applyNumberFormat="1" applyFont="1" applyFill="1" applyBorder="1" applyAlignment="1">
      <alignment horizontal="right" vertical="center"/>
    </xf>
    <xf numFmtId="0" fontId="13" fillId="0" borderId="4" xfId="0" applyFont="1" applyFill="1" applyBorder="1"/>
    <xf numFmtId="0" fontId="9" fillId="4" borderId="3" xfId="0" applyFont="1" applyFill="1" applyBorder="1"/>
    <xf numFmtId="0" fontId="6" fillId="0" borderId="5" xfId="0" applyFont="1" applyBorder="1" applyAlignment="1">
      <alignment horizontal="center"/>
    </xf>
    <xf numFmtId="2" fontId="9" fillId="4" borderId="3" xfId="0" applyNumberFormat="1" applyFont="1" applyFill="1" applyBorder="1"/>
    <xf numFmtId="4" fontId="9" fillId="4" borderId="5" xfId="0" applyNumberFormat="1" applyFont="1" applyFill="1" applyBorder="1"/>
    <xf numFmtId="4" fontId="13" fillId="0" borderId="6" xfId="0" applyNumberFormat="1" applyFont="1" applyBorder="1"/>
    <xf numFmtId="2" fontId="14" fillId="4" borderId="5" xfId="0" applyNumberFormat="1" applyFont="1" applyFill="1" applyBorder="1"/>
    <xf numFmtId="0" fontId="11" fillId="0" borderId="0" xfId="0" applyFont="1"/>
    <xf numFmtId="0" fontId="11" fillId="0" borderId="0" xfId="0" quotePrefix="1" applyFont="1"/>
    <xf numFmtId="0" fontId="15" fillId="0" borderId="0" xfId="0" applyFont="1" applyAlignment="1"/>
    <xf numFmtId="0" fontId="8" fillId="0" borderId="0" xfId="0" applyFont="1"/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164" fontId="4" fillId="5" borderId="5" xfId="0" applyNumberFormat="1" applyFont="1" applyFill="1" applyBorder="1" applyAlignment="1">
      <alignment horizontal="center"/>
    </xf>
    <xf numFmtId="164" fontId="10" fillId="5" borderId="10" xfId="0" applyNumberFormat="1" applyFont="1" applyFill="1" applyBorder="1" applyAlignment="1" applyProtection="1">
      <alignment horizontal="center"/>
      <protection locked="0"/>
    </xf>
    <xf numFmtId="164" fontId="10" fillId="5" borderId="11" xfId="0" applyNumberFormat="1" applyFont="1" applyFill="1" applyBorder="1" applyAlignment="1" applyProtection="1">
      <alignment horizontal="center"/>
      <protection locked="0"/>
    </xf>
    <xf numFmtId="164" fontId="4" fillId="0" borderId="6" xfId="0" applyNumberFormat="1" applyFont="1" applyFill="1" applyBorder="1" applyAlignment="1">
      <alignment horizontal="left"/>
    </xf>
    <xf numFmtId="164" fontId="10" fillId="0" borderId="11" xfId="0" applyNumberFormat="1" applyFont="1" applyFill="1" applyBorder="1" applyAlignment="1" applyProtection="1">
      <alignment horizontal="center"/>
      <protection locked="0"/>
    </xf>
    <xf numFmtId="164" fontId="10" fillId="0" borderId="6" xfId="0" applyNumberFormat="1" applyFont="1" applyFill="1" applyBorder="1" applyAlignment="1" applyProtection="1">
      <alignment horizontal="center"/>
      <protection locked="0"/>
    </xf>
    <xf numFmtId="164" fontId="8" fillId="0" borderId="4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 applyProtection="1">
      <alignment horizontal="center"/>
      <protection locked="0"/>
    </xf>
    <xf numFmtId="165" fontId="8" fillId="0" borderId="4" xfId="3" applyFont="1" applyFill="1" applyBorder="1" applyAlignment="1">
      <alignment horizontal="right"/>
    </xf>
    <xf numFmtId="164" fontId="8" fillId="0" borderId="4" xfId="0" applyNumberFormat="1" applyFont="1" applyBorder="1" applyAlignment="1">
      <alignment horizontal="left"/>
    </xf>
    <xf numFmtId="165" fontId="10" fillId="0" borderId="4" xfId="3" applyFont="1" applyFill="1" applyBorder="1" applyAlignment="1">
      <alignment horizontal="right"/>
    </xf>
    <xf numFmtId="164" fontId="8" fillId="0" borderId="0" xfId="0" applyNumberFormat="1" applyFont="1" applyBorder="1" applyProtection="1">
      <protection locked="0"/>
    </xf>
    <xf numFmtId="164" fontId="8" fillId="0" borderId="0" xfId="0" applyNumberFormat="1" applyFont="1" applyBorder="1"/>
    <xf numFmtId="4" fontId="8" fillId="0" borderId="0" xfId="0" applyNumberFormat="1" applyFont="1" applyBorder="1"/>
    <xf numFmtId="4" fontId="8" fillId="0" borderId="0" xfId="0" applyNumberFormat="1" applyFont="1" applyBorder="1" applyProtection="1">
      <protection locked="0"/>
    </xf>
    <xf numFmtId="164" fontId="10" fillId="0" borderId="4" xfId="0" applyNumberFormat="1" applyFont="1" applyFill="1" applyBorder="1" applyAlignment="1">
      <alignment horizontal="right"/>
    </xf>
    <xf numFmtId="164" fontId="4" fillId="0" borderId="4" xfId="0" applyNumberFormat="1" applyFont="1" applyBorder="1" applyAlignment="1">
      <alignment horizontal="left"/>
    </xf>
    <xf numFmtId="164" fontId="10" fillId="0" borderId="0" xfId="0" applyNumberFormat="1" applyFont="1" applyBorder="1" applyProtection="1">
      <protection locked="0"/>
    </xf>
    <xf numFmtId="165" fontId="10" fillId="0" borderId="4" xfId="3" applyNumberFormat="1" applyFont="1" applyFill="1" applyBorder="1" applyAlignment="1">
      <alignment horizontal="right"/>
    </xf>
    <xf numFmtId="164" fontId="8" fillId="0" borderId="9" xfId="0" applyNumberFormat="1" applyFont="1" applyBorder="1" applyAlignment="1">
      <alignment horizontal="left"/>
    </xf>
    <xf numFmtId="164" fontId="8" fillId="0" borderId="12" xfId="0" applyNumberFormat="1" applyFont="1" applyBorder="1" applyProtection="1">
      <protection locked="0"/>
    </xf>
    <xf numFmtId="164" fontId="8" fillId="0" borderId="9" xfId="0" applyNumberFormat="1" applyFont="1" applyFill="1" applyBorder="1"/>
    <xf numFmtId="164" fontId="4" fillId="5" borderId="9" xfId="0" applyNumberFormat="1" applyFont="1" applyFill="1" applyBorder="1" applyAlignment="1">
      <alignment horizontal="left"/>
    </xf>
    <xf numFmtId="4" fontId="10" fillId="5" borderId="1" xfId="0" applyNumberFormat="1" applyFont="1" applyFill="1" applyBorder="1"/>
    <xf numFmtId="164" fontId="10" fillId="5" borderId="2" xfId="0" applyNumberFormat="1" applyFont="1" applyFill="1" applyBorder="1"/>
    <xf numFmtId="4" fontId="10" fillId="5" borderId="2" xfId="0" applyNumberFormat="1" applyFont="1" applyFill="1" applyBorder="1"/>
    <xf numFmtId="4" fontId="10" fillId="5" borderId="5" xfId="0" applyNumberFormat="1" applyFont="1" applyFill="1" applyBorder="1" applyAlignment="1">
      <alignment horizontal="right"/>
    </xf>
    <xf numFmtId="0" fontId="8" fillId="0" borderId="0" xfId="0" applyFont="1" applyFill="1" applyBorder="1"/>
    <xf numFmtId="0" fontId="8" fillId="0" borderId="0" xfId="0" applyFont="1" applyFill="1"/>
    <xf numFmtId="164" fontId="8" fillId="4" borderId="4" xfId="0" applyNumberFormat="1" applyFont="1" applyFill="1" applyBorder="1" applyAlignment="1">
      <alignment horizontal="left"/>
    </xf>
    <xf numFmtId="164" fontId="8" fillId="4" borderId="0" xfId="0" applyNumberFormat="1" applyFont="1" applyFill="1" applyBorder="1" applyAlignment="1" applyProtection="1">
      <alignment horizontal="center"/>
      <protection locked="0"/>
    </xf>
    <xf numFmtId="165" fontId="8" fillId="4" borderId="4" xfId="3" applyNumberFormat="1" applyFont="1" applyFill="1" applyBorder="1" applyAlignment="1">
      <alignment horizontal="right"/>
    </xf>
    <xf numFmtId="164" fontId="8" fillId="0" borderId="5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 applyProtection="1">
      <alignment horizontal="center"/>
      <protection locked="0"/>
    </xf>
    <xf numFmtId="164" fontId="8" fillId="0" borderId="11" xfId="0" applyNumberFormat="1" applyFont="1" applyFill="1" applyBorder="1" applyAlignment="1" applyProtection="1">
      <alignment horizontal="center"/>
      <protection locked="0"/>
    </xf>
    <xf numFmtId="164" fontId="10" fillId="0" borderId="6" xfId="0" applyNumberFormat="1" applyFont="1" applyFill="1" applyBorder="1" applyAlignment="1">
      <alignment horizontal="left"/>
    </xf>
    <xf numFmtId="164" fontId="10" fillId="0" borderId="6" xfId="0" applyNumberFormat="1" applyFont="1" applyFill="1" applyBorder="1" applyAlignment="1" applyProtection="1">
      <alignment horizontal="right"/>
      <protection locked="0"/>
    </xf>
    <xf numFmtId="164" fontId="10" fillId="0" borderId="4" xfId="0" applyNumberFormat="1" applyFont="1" applyBorder="1" applyAlignment="1">
      <alignment horizontal="left"/>
    </xf>
    <xf numFmtId="164" fontId="10" fillId="0" borderId="9" xfId="0" applyNumberFormat="1" applyFont="1" applyFill="1" applyBorder="1"/>
    <xf numFmtId="4" fontId="10" fillId="0" borderId="2" xfId="0" applyNumberFormat="1" applyFont="1" applyFill="1" applyBorder="1"/>
    <xf numFmtId="4" fontId="10" fillId="0" borderId="5" xfId="0" applyNumberFormat="1" applyFont="1" applyFill="1" applyBorder="1" applyAlignment="1">
      <alignment horizontal="right"/>
    </xf>
    <xf numFmtId="164" fontId="8" fillId="6" borderId="4" xfId="0" applyNumberFormat="1" applyFont="1" applyFill="1" applyBorder="1" applyAlignment="1">
      <alignment horizontal="left"/>
    </xf>
    <xf numFmtId="164" fontId="8" fillId="6" borderId="0" xfId="0" applyNumberFormat="1" applyFont="1" applyFill="1" applyBorder="1" applyAlignment="1" applyProtection="1">
      <alignment horizontal="center"/>
      <protection locked="0"/>
    </xf>
    <xf numFmtId="165" fontId="8" fillId="6" borderId="4" xfId="3" applyNumberFormat="1" applyFont="1" applyFill="1" applyBorder="1" applyAlignment="1">
      <alignment horizontal="right"/>
    </xf>
    <xf numFmtId="0" fontId="0" fillId="6" borderId="0" xfId="0" applyFill="1"/>
    <xf numFmtId="0" fontId="13" fillId="6" borderId="9" xfId="0" applyFont="1" applyFill="1" applyBorder="1"/>
    <xf numFmtId="4" fontId="13" fillId="6" borderId="9" xfId="0" applyNumberFormat="1" applyFont="1" applyFill="1" applyBorder="1"/>
    <xf numFmtId="164" fontId="8" fillId="7" borderId="4" xfId="0" applyNumberFormat="1" applyFont="1" applyFill="1" applyBorder="1" applyAlignment="1">
      <alignment horizontal="left"/>
    </xf>
    <xf numFmtId="164" fontId="8" fillId="7" borderId="0" xfId="0" applyNumberFormat="1" applyFont="1" applyFill="1" applyBorder="1" applyAlignment="1" applyProtection="1">
      <alignment horizontal="center"/>
      <protection locked="0"/>
    </xf>
    <xf numFmtId="165" fontId="8" fillId="7" borderId="4" xfId="3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</cellXfs>
  <cellStyles count="5">
    <cellStyle name="Euro" xfId="1"/>
    <cellStyle name="Euro 2" xfId="2"/>
    <cellStyle name="Millares" xfId="3" builtinId="3"/>
    <cellStyle name="Millares 2" xf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PE"/>
              <a:t>Desembarque Mensual de Recursos Hidrobiológicos Marítimos CHI : 2011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4"/>
      <c:hPercent val="100"/>
      <c:rotY val="15"/>
      <c:depthPercent val="100"/>
      <c:rAngAx val="0"/>
      <c:perspective val="3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area3DChart>
        <c:grouping val="standard"/>
        <c:varyColors val="0"/>
        <c:ser>
          <c:idx val="12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'[1]Desembarque Gral.1'!$B$11:$M$11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'[1]Desembarque Gral.1'!$B$22:$M$22</c:f>
              <c:numCache>
                <c:formatCode>General</c:formatCode>
                <c:ptCount val="12"/>
                <c:pt idx="0">
                  <c:v>2744.19</c:v>
                </c:pt>
                <c:pt idx="1">
                  <c:v>70707.75</c:v>
                </c:pt>
                <c:pt idx="2">
                  <c:v>92427.7</c:v>
                </c:pt>
                <c:pt idx="3">
                  <c:v>3346.35</c:v>
                </c:pt>
                <c:pt idx="4">
                  <c:v>5549.0400000000009</c:v>
                </c:pt>
                <c:pt idx="5">
                  <c:v>17601.68</c:v>
                </c:pt>
                <c:pt idx="6">
                  <c:v>104076.86</c:v>
                </c:pt>
                <c:pt idx="7">
                  <c:v>9875.18</c:v>
                </c:pt>
                <c:pt idx="8">
                  <c:v>616.98</c:v>
                </c:pt>
                <c:pt idx="9">
                  <c:v>662.77</c:v>
                </c:pt>
                <c:pt idx="10">
                  <c:v>4042.69</c:v>
                </c:pt>
                <c:pt idx="11">
                  <c:v>5899.72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918592"/>
        <c:axId val="83693952"/>
        <c:axId val="81048000"/>
      </c:area3DChart>
      <c:catAx>
        <c:axId val="8191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8369395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83693952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81918592"/>
        <c:crosses val="autoZero"/>
        <c:crossBetween val="midCat"/>
      </c:valAx>
      <c:serAx>
        <c:axId val="81048000"/>
        <c:scaling>
          <c:orientation val="minMax"/>
        </c:scaling>
        <c:delete val="1"/>
        <c:axPos val="b"/>
        <c:majorTickMark val="out"/>
        <c:minorTickMark val="none"/>
        <c:tickLblPos val="nextTo"/>
        <c:crossAx val="83693952"/>
        <c:crosses val="autoZero"/>
      </c:ser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11" r="0.75000000000000011" t="1" header="0" footer="0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PE"/>
              <a:t>Desembarque Mensual de Recursos Hidrobiológicos Marítimos CHI : 2012
</a:t>
            </a:r>
          </a:p>
        </c:rich>
      </c:tx>
      <c:layout>
        <c:manualLayout>
          <c:xMode val="edge"/>
          <c:yMode val="edge"/>
          <c:x val="0.11355911312190949"/>
          <c:y val="3.5947802299360475E-2"/>
        </c:manualLayout>
      </c:layout>
      <c:overlay val="0"/>
      <c:spPr>
        <a:noFill/>
        <a:ln w="25400">
          <a:noFill/>
        </a:ln>
      </c:spPr>
    </c:title>
    <c:autoTitleDeleted val="0"/>
    <c:view3D>
      <c:rotX val="14"/>
      <c:hPercent val="100"/>
      <c:rotY val="15"/>
      <c:depthPercent val="100"/>
      <c:rAngAx val="0"/>
      <c:perspective val="3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3728813559322043"/>
          <c:y val="0.23856285284815681"/>
          <c:w val="0.66101694915254239"/>
          <c:h val="0.54248539140813745"/>
        </c:manualLayout>
      </c:layout>
      <c:area3DChart>
        <c:grouping val="standard"/>
        <c:varyColors val="0"/>
        <c:ser>
          <c:idx val="12"/>
          <c:order val="0"/>
          <c:tx>
            <c:strRef>
              <c:f>'[2]Desembarque Gral.1'!$B$13</c:f>
              <c:strCache>
                <c:ptCount val="1"/>
                <c:pt idx="0">
                  <c:v>ENE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'[2]Desembarque Gral.1'!$B$24</c:f>
              <c:numCache>
                <c:formatCode>General</c:formatCode>
                <c:ptCount val="1"/>
                <c:pt idx="0">
                  <c:v>1881.17</c:v>
                </c:pt>
              </c:numCache>
            </c:numRef>
          </c:val>
        </c:ser>
        <c:ser>
          <c:idx val="0"/>
          <c:order val="1"/>
          <c:tx>
            <c:strRef>
              <c:f>'[2]Desembarque Gral.1'!$C$13</c:f>
              <c:strCache>
                <c:ptCount val="1"/>
                <c:pt idx="0">
                  <c:v>FEB</c:v>
                </c:pt>
              </c:strCache>
            </c:strRef>
          </c:tx>
          <c:val>
            <c:numRef>
              <c:f>'[2]Desembarque Gral.1'!$C$24</c:f>
              <c:numCache>
                <c:formatCode>General</c:formatCode>
                <c:ptCount val="1"/>
                <c:pt idx="0">
                  <c:v>43508.179999999993</c:v>
                </c:pt>
              </c:numCache>
            </c:numRef>
          </c:val>
        </c:ser>
        <c:ser>
          <c:idx val="1"/>
          <c:order val="2"/>
          <c:tx>
            <c:strRef>
              <c:f>'[2]Desembarque Gral.1'!$D$13</c:f>
              <c:strCache>
                <c:ptCount val="1"/>
                <c:pt idx="0">
                  <c:v>MAR</c:v>
                </c:pt>
              </c:strCache>
            </c:strRef>
          </c:tx>
          <c:val>
            <c:numRef>
              <c:f>'[2]Desembarque Gral.1'!$D$24</c:f>
              <c:numCache>
                <c:formatCode>General</c:formatCode>
                <c:ptCount val="1"/>
                <c:pt idx="0">
                  <c:v>30363.16</c:v>
                </c:pt>
              </c:numCache>
            </c:numRef>
          </c:val>
        </c:ser>
        <c:ser>
          <c:idx val="2"/>
          <c:order val="3"/>
          <c:tx>
            <c:strRef>
              <c:f>'[2]Desembarque Gral.1'!$E$13</c:f>
              <c:strCache>
                <c:ptCount val="1"/>
                <c:pt idx="0">
                  <c:v>ABR</c:v>
                </c:pt>
              </c:strCache>
            </c:strRef>
          </c:tx>
          <c:val>
            <c:numRef>
              <c:f>'[2]Desembarque Gral.1'!$E$24</c:f>
              <c:numCache>
                <c:formatCode>General</c:formatCode>
                <c:ptCount val="1"/>
                <c:pt idx="0">
                  <c:v>23518.720000000001</c:v>
                </c:pt>
              </c:numCache>
            </c:numRef>
          </c:val>
        </c:ser>
        <c:ser>
          <c:idx val="3"/>
          <c:order val="4"/>
          <c:tx>
            <c:strRef>
              <c:f>'[2]Desembarque Gral.1'!$F$13</c:f>
              <c:strCache>
                <c:ptCount val="1"/>
                <c:pt idx="0">
                  <c:v>MAY</c:v>
                </c:pt>
              </c:strCache>
            </c:strRef>
          </c:tx>
          <c:val>
            <c:numRef>
              <c:f>'[2]Desembarque Gral.1'!$F$24</c:f>
              <c:numCache>
                <c:formatCode>General</c:formatCode>
                <c:ptCount val="1"/>
                <c:pt idx="0">
                  <c:v>2152.83</c:v>
                </c:pt>
              </c:numCache>
            </c:numRef>
          </c:val>
        </c:ser>
        <c:ser>
          <c:idx val="4"/>
          <c:order val="5"/>
          <c:tx>
            <c:strRef>
              <c:f>'[2]Desembarque Gral.1'!$G$13</c:f>
              <c:strCache>
                <c:ptCount val="1"/>
                <c:pt idx="0">
                  <c:v>JUN</c:v>
                </c:pt>
              </c:strCache>
            </c:strRef>
          </c:tx>
          <c:val>
            <c:numRef>
              <c:f>'[2]Desembarque Gral.1'!$G$24</c:f>
              <c:numCache>
                <c:formatCode>General</c:formatCode>
                <c:ptCount val="1"/>
                <c:pt idx="0">
                  <c:v>3621.0299999999997</c:v>
                </c:pt>
              </c:numCache>
            </c:numRef>
          </c:val>
        </c:ser>
        <c:ser>
          <c:idx val="5"/>
          <c:order val="6"/>
          <c:tx>
            <c:strRef>
              <c:f>'[2]Desembarque Gral.1'!$H$13</c:f>
              <c:strCache>
                <c:ptCount val="1"/>
                <c:pt idx="0">
                  <c:v>JUL</c:v>
                </c:pt>
              </c:strCache>
            </c:strRef>
          </c:tx>
          <c:val>
            <c:numRef>
              <c:f>'[2]Desembarque Gral.1'!$H$24</c:f>
              <c:numCache>
                <c:formatCode>General</c:formatCode>
                <c:ptCount val="1"/>
                <c:pt idx="0">
                  <c:v>20717.429999999997</c:v>
                </c:pt>
              </c:numCache>
            </c:numRef>
          </c:val>
        </c:ser>
        <c:ser>
          <c:idx val="6"/>
          <c:order val="7"/>
          <c:tx>
            <c:strRef>
              <c:f>'[2]Desembarque Gral.1'!$I$13</c:f>
              <c:strCache>
                <c:ptCount val="1"/>
                <c:pt idx="0">
                  <c:v>AGO</c:v>
                </c:pt>
              </c:strCache>
            </c:strRef>
          </c:tx>
          <c:val>
            <c:numRef>
              <c:f>'[2]Desembarque Gral.1'!$I$24</c:f>
              <c:numCache>
                <c:formatCode>General</c:formatCode>
                <c:ptCount val="1"/>
                <c:pt idx="0">
                  <c:v>11721.6</c:v>
                </c:pt>
              </c:numCache>
            </c:numRef>
          </c:val>
        </c:ser>
        <c:ser>
          <c:idx val="7"/>
          <c:order val="8"/>
          <c:tx>
            <c:strRef>
              <c:f>'[2]Desembarque Gral.1'!$J$13</c:f>
              <c:strCache>
                <c:ptCount val="1"/>
                <c:pt idx="0">
                  <c:v>SET</c:v>
                </c:pt>
              </c:strCache>
            </c:strRef>
          </c:tx>
          <c:val>
            <c:numRef>
              <c:f>'[2]Desembarque Gral.1'!$J$24</c:f>
              <c:numCache>
                <c:formatCode>General</c:formatCode>
                <c:ptCount val="1"/>
                <c:pt idx="0">
                  <c:v>460.35</c:v>
                </c:pt>
              </c:numCache>
            </c:numRef>
          </c:val>
        </c:ser>
        <c:ser>
          <c:idx val="8"/>
          <c:order val="9"/>
          <c:tx>
            <c:strRef>
              <c:f>'[2]Desembarque Gral.1'!$K$13</c:f>
              <c:strCache>
                <c:ptCount val="1"/>
                <c:pt idx="0">
                  <c:v>OCT</c:v>
                </c:pt>
              </c:strCache>
            </c:strRef>
          </c:tx>
          <c:val>
            <c:numRef>
              <c:f>'[2]Desembarque Gral.1'!$K$24</c:f>
              <c:numCache>
                <c:formatCode>General</c:formatCode>
                <c:ptCount val="1"/>
                <c:pt idx="0">
                  <c:v>578.13</c:v>
                </c:pt>
              </c:numCache>
            </c:numRef>
          </c:val>
        </c:ser>
        <c:ser>
          <c:idx val="9"/>
          <c:order val="10"/>
          <c:tx>
            <c:strRef>
              <c:f>'[2]Desembarque Gral.1'!$L$13</c:f>
              <c:strCache>
                <c:ptCount val="1"/>
                <c:pt idx="0">
                  <c:v>NOV</c:v>
                </c:pt>
              </c:strCache>
            </c:strRef>
          </c:tx>
          <c:val>
            <c:numRef>
              <c:f>'[2]Desembarque Gral.1'!$L$24</c:f>
              <c:numCache>
                <c:formatCode>General</c:formatCode>
                <c:ptCount val="1"/>
                <c:pt idx="0">
                  <c:v>771.78</c:v>
                </c:pt>
              </c:numCache>
            </c:numRef>
          </c:val>
        </c:ser>
        <c:ser>
          <c:idx val="10"/>
          <c:order val="11"/>
          <c:tx>
            <c:strRef>
              <c:f>'[2]Desembarque Gral.1'!$M$13</c:f>
              <c:strCache>
                <c:ptCount val="1"/>
                <c:pt idx="0">
                  <c:v>DIC</c:v>
                </c:pt>
              </c:strCache>
            </c:strRef>
          </c:tx>
          <c:val>
            <c:numRef>
              <c:f>'[2]Desembarque Gral.1'!$M$24</c:f>
              <c:numCache>
                <c:formatCode>General</c:formatCode>
                <c:ptCount val="1"/>
                <c:pt idx="0">
                  <c:v>3077.49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317376"/>
        <c:axId val="89319296"/>
        <c:axId val="89279104"/>
      </c:area3DChart>
      <c:catAx>
        <c:axId val="89317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Meses</a:t>
                </a:r>
              </a:p>
            </c:rich>
          </c:tx>
          <c:layout>
            <c:manualLayout>
              <c:xMode val="edge"/>
              <c:yMode val="edge"/>
              <c:x val="0.50169472600455334"/>
              <c:y val="0.87255184651214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8931929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89319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TMB</a:t>
                </a:r>
              </a:p>
            </c:rich>
          </c:tx>
          <c:layout>
            <c:manualLayout>
              <c:xMode val="edge"/>
              <c:yMode val="edge"/>
              <c:x val="0.13050869331941242"/>
              <c:y val="0.428106021958522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89317376"/>
        <c:crosses val="autoZero"/>
        <c:crossBetween val="midCat"/>
      </c:valAx>
      <c:serAx>
        <c:axId val="89279104"/>
        <c:scaling>
          <c:orientation val="minMax"/>
        </c:scaling>
        <c:delete val="1"/>
        <c:axPos val="b"/>
        <c:majorTickMark val="out"/>
        <c:minorTickMark val="none"/>
        <c:tickLblPos val="nextTo"/>
        <c:crossAx val="89319296"/>
        <c:crosses val="autoZero"/>
      </c:ser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11" r="0.75000000000000011" t="1" header="0" footer="0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PE"/>
              <a:t>Porcentaje de Desembarque para CHD por utilización: 2012</a:t>
            </a:r>
          </a:p>
        </c:rich>
      </c:tx>
      <c:layout>
        <c:manualLayout>
          <c:xMode val="edge"/>
          <c:yMode val="edge"/>
          <c:x val="0.17294513291323821"/>
          <c:y val="3.438407699037620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143835616438361"/>
          <c:y val="0.41547336065287083"/>
          <c:w val="0.51883561643835641"/>
          <c:h val="0.3438400226092723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2"/>
              <c:layout>
                <c:manualLayout>
                  <c:x val="4.55919893574947E-2"/>
                  <c:y val="-5.19837498046599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2.7008233559846172E-2"/>
                  <c:y val="-1.75997475437327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'[2]Desembarque Gral.1'!$A$15:$A$18</c:f>
              <c:strCache>
                <c:ptCount val="4"/>
                <c:pt idx="0">
                  <c:v>    Fresco</c:v>
                </c:pt>
                <c:pt idx="1">
                  <c:v>    Enlatado</c:v>
                </c:pt>
                <c:pt idx="2">
                  <c:v>    Congelado</c:v>
                </c:pt>
                <c:pt idx="3">
                  <c:v>    Curado</c:v>
                </c:pt>
              </c:strCache>
            </c:strRef>
          </c:cat>
          <c:val>
            <c:numRef>
              <c:f>'[2]Desembarque Gral.1'!$N$15:$N$18</c:f>
              <c:numCache>
                <c:formatCode>General</c:formatCode>
                <c:ptCount val="4"/>
                <c:pt idx="0">
                  <c:v>8944.880000000001</c:v>
                </c:pt>
                <c:pt idx="1">
                  <c:v>0</c:v>
                </c:pt>
                <c:pt idx="2">
                  <c:v>4212.62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11" r="0.75000000000000011" t="1" header="0" footer="0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PE"/>
              <a:t>Desembarque Mensual de Recursos Hidrobiológicos Marítimos CHI : 2013
</a:t>
            </a:r>
          </a:p>
        </c:rich>
      </c:tx>
      <c:layout>
        <c:manualLayout>
          <c:xMode val="edge"/>
          <c:yMode val="edge"/>
          <c:x val="0.11355911312190949"/>
          <c:y val="3.5947802299360475E-2"/>
        </c:manualLayout>
      </c:layout>
      <c:overlay val="0"/>
      <c:spPr>
        <a:noFill/>
        <a:ln w="25400">
          <a:noFill/>
        </a:ln>
      </c:spPr>
    </c:title>
    <c:autoTitleDeleted val="0"/>
    <c:view3D>
      <c:rotX val="14"/>
      <c:hPercent val="100"/>
      <c:rotY val="15"/>
      <c:depthPercent val="100"/>
      <c:rAngAx val="0"/>
      <c:perspective val="3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3728813559322043"/>
          <c:y val="0.23856285284815681"/>
          <c:w val="0.66101694915254239"/>
          <c:h val="0.54248539140813745"/>
        </c:manualLayout>
      </c:layout>
      <c:area3DChart>
        <c:grouping val="standard"/>
        <c:varyColors val="0"/>
        <c:ser>
          <c:idx val="12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'[3]Desembarque Gral.1'!$B$13:$M$13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'[3]Desembarque Gral.1'!$B$24:$M$24</c:f>
              <c:numCache>
                <c:formatCode>General</c:formatCode>
                <c:ptCount val="12"/>
                <c:pt idx="0">
                  <c:v>3147.63</c:v>
                </c:pt>
                <c:pt idx="1">
                  <c:v>1587.89</c:v>
                </c:pt>
                <c:pt idx="2">
                  <c:v>683.65</c:v>
                </c:pt>
                <c:pt idx="3">
                  <c:v>730.47</c:v>
                </c:pt>
                <c:pt idx="4">
                  <c:v>1833.86</c:v>
                </c:pt>
                <c:pt idx="5">
                  <c:v>16362.57</c:v>
                </c:pt>
                <c:pt idx="6">
                  <c:v>61733.82</c:v>
                </c:pt>
                <c:pt idx="7">
                  <c:v>41560.31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054208"/>
        <c:axId val="89138304"/>
        <c:axId val="89279552"/>
      </c:area3DChart>
      <c:catAx>
        <c:axId val="89054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Meses</a:t>
                </a:r>
              </a:p>
            </c:rich>
          </c:tx>
          <c:layout>
            <c:manualLayout>
              <c:xMode val="edge"/>
              <c:yMode val="edge"/>
              <c:x val="0.50169472600455334"/>
              <c:y val="0.87255184651214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8913830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891383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TMB</a:t>
                </a:r>
              </a:p>
            </c:rich>
          </c:tx>
          <c:layout>
            <c:manualLayout>
              <c:xMode val="edge"/>
              <c:yMode val="edge"/>
              <c:x val="0.13050869331941242"/>
              <c:y val="0.428106021958522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89054208"/>
        <c:crosses val="autoZero"/>
        <c:crossBetween val="midCat"/>
      </c:valAx>
      <c:serAx>
        <c:axId val="89279552"/>
        <c:scaling>
          <c:orientation val="minMax"/>
        </c:scaling>
        <c:delete val="1"/>
        <c:axPos val="b"/>
        <c:majorTickMark val="out"/>
        <c:minorTickMark val="none"/>
        <c:tickLblPos val="nextTo"/>
        <c:crossAx val="89138304"/>
        <c:crosses val="autoZero"/>
      </c:ser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11" r="0.75000000000000011" t="1" header="0" footer="0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PE"/>
              <a:t>Porcentaje de Desembarque para CHD por utilización: 2013</a:t>
            </a:r>
          </a:p>
        </c:rich>
      </c:tx>
      <c:layout>
        <c:manualLayout>
          <c:xMode val="edge"/>
          <c:yMode val="edge"/>
          <c:x val="0.17294513291323821"/>
          <c:y val="3.438407699037620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143835616438361"/>
          <c:y val="0.41547336065287083"/>
          <c:w val="0.51883561643835641"/>
          <c:h val="0.3438400226092723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2"/>
              <c:layout>
                <c:manualLayout>
                  <c:x val="4.55919893574947E-2"/>
                  <c:y val="-5.19837498046599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2.7008233559846172E-2"/>
                  <c:y val="-1.75997475437327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'[3]Desembarque Gral.1'!$A$15:$A$18</c:f>
              <c:strCache>
                <c:ptCount val="4"/>
                <c:pt idx="0">
                  <c:v>    Fresco</c:v>
                </c:pt>
                <c:pt idx="1">
                  <c:v>    Enlatado</c:v>
                </c:pt>
                <c:pt idx="2">
                  <c:v>    Congelado</c:v>
                </c:pt>
                <c:pt idx="3">
                  <c:v>    Curado</c:v>
                </c:pt>
              </c:strCache>
            </c:strRef>
          </c:cat>
          <c:val>
            <c:numRef>
              <c:f>'[3]Desembarque Gral.1'!$N$15:$N$18</c:f>
              <c:numCache>
                <c:formatCode>General</c:formatCode>
                <c:ptCount val="4"/>
                <c:pt idx="0">
                  <c:v>5690.0500000000011</c:v>
                </c:pt>
                <c:pt idx="1">
                  <c:v>0</c:v>
                </c:pt>
                <c:pt idx="2">
                  <c:v>5230.1499999999996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11" r="0.75000000000000011" t="1" header="0" footer="0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147</xdr:row>
      <xdr:rowOff>0</xdr:rowOff>
    </xdr:from>
    <xdr:to>
      <xdr:col>10</xdr:col>
      <xdr:colOff>47625</xdr:colOff>
      <xdr:row>165</xdr:row>
      <xdr:rowOff>0</xdr:rowOff>
    </xdr:to>
    <xdr:graphicFrame macro="">
      <xdr:nvGraphicFramePr>
        <xdr:cNvPr id="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676275</xdr:colOff>
      <xdr:row>194</xdr:row>
      <xdr:rowOff>9525</xdr:rowOff>
    </xdr:from>
    <xdr:to>
      <xdr:col>6</xdr:col>
      <xdr:colOff>9525</xdr:colOff>
      <xdr:row>214</xdr:row>
      <xdr:rowOff>152400</xdr:rowOff>
    </xdr:to>
    <xdr:graphicFrame macro="">
      <xdr:nvGraphicFramePr>
        <xdr:cNvPr id="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828675</xdr:colOff>
      <xdr:row>193</xdr:row>
      <xdr:rowOff>180975</xdr:rowOff>
    </xdr:from>
    <xdr:to>
      <xdr:col>13</xdr:col>
      <xdr:colOff>952500</xdr:colOff>
      <xdr:row>215</xdr:row>
      <xdr:rowOff>28575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676275</xdr:colOff>
      <xdr:row>243</xdr:row>
      <xdr:rowOff>9525</xdr:rowOff>
    </xdr:from>
    <xdr:to>
      <xdr:col>6</xdr:col>
      <xdr:colOff>9525</xdr:colOff>
      <xdr:row>263</xdr:row>
      <xdr:rowOff>152400</xdr:rowOff>
    </xdr:to>
    <xdr:graphicFrame macro="">
      <xdr:nvGraphicFramePr>
        <xdr:cNvPr id="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828675</xdr:colOff>
      <xdr:row>242</xdr:row>
      <xdr:rowOff>180975</xdr:rowOff>
    </xdr:from>
    <xdr:to>
      <xdr:col>13</xdr:col>
      <xdr:colOff>952500</xdr:colOff>
      <xdr:row>264</xdr:row>
      <xdr:rowOff>28575</xdr:rowOff>
    </xdr:to>
    <xdr:graphicFrame macro="">
      <xdr:nvGraphicFramePr>
        <xdr:cNvPr id="6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nuario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LIPE%20LEON\AppData\Local\Microsoft\Windows\Temporary%20Internet%20Files\Content.IE5\FB9WXYQD\Anuario_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LIPE%20LEON\AppData\Local\Microsoft\Windows\Temporary%20Internet%20Files\Content.IE5\FB9WXYQD\Anuario_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embarque Gral.1"/>
      <sheetName val="Desembarque CHI3"/>
      <sheetName val="Desembarque Peces5"/>
      <sheetName val="Desembarque Mariscos7"/>
      <sheetName val="Desembarque Enlatado9"/>
      <sheetName val="Desembarque Congelado11"/>
      <sheetName val="Precios Playa13"/>
      <sheetName val="Esfuerzo Pesquero15"/>
      <sheetName val="Destino Recursos Hidro17"/>
      <sheetName val="Extración Trucha19"/>
      <sheetName val="Extracción Camarón21"/>
      <sheetName val="Cosecha de Ostra23"/>
      <sheetName val="Producción24"/>
      <sheetName val="Ventas Internas26"/>
      <sheetName val="Exportaciones28"/>
      <sheetName val="Export-FOB30"/>
      <sheetName val="EXP-PROD.TMB-32"/>
      <sheetName val="Desembarque 2004-2009-33"/>
      <sheetName val="Ostra2002-2008-34"/>
      <sheetName val="Producción 2005-2009-35"/>
      <sheetName val="Ventas Internas 2005-2009-36"/>
      <sheetName val="Exportaciones 2004-2008-37"/>
      <sheetName val="Trucha 2005-2009-38"/>
      <sheetName val="CamarónRio 2004-2008-39"/>
      <sheetName val="Peces-Mar-2002-2008-40"/>
      <sheetName val="Act.Pesq.2002-2008-41"/>
      <sheetName val="Empresas42"/>
      <sheetName val="Empleados43"/>
      <sheetName val="Prod.Mens. 44"/>
      <sheetName val="VBP45"/>
      <sheetName val="Produc.Vitivinicola2008-46"/>
      <sheetName val="Pisco 2004-2008-47"/>
      <sheetName val="Vino 2004-2008-48"/>
      <sheetName val="Desembarque Curado 49"/>
      <sheetName val="Hoja1"/>
      <sheetName val="Hoja2"/>
    </sheetNames>
    <sheetDataSet>
      <sheetData sheetId="0">
        <row r="11">
          <cell r="B11" t="str">
            <v>ENE</v>
          </cell>
          <cell r="C11" t="str">
            <v>FEB</v>
          </cell>
          <cell r="D11" t="str">
            <v>MAR</v>
          </cell>
          <cell r="E11" t="str">
            <v>ABR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AGO</v>
          </cell>
          <cell r="J11" t="str">
            <v>SET</v>
          </cell>
          <cell r="K11" t="str">
            <v>OCT</v>
          </cell>
          <cell r="L11" t="str">
            <v>NOV</v>
          </cell>
          <cell r="M11" t="str">
            <v>DIC</v>
          </cell>
        </row>
        <row r="22">
          <cell r="B22">
            <v>2744.19</v>
          </cell>
          <cell r="C22">
            <v>70707.75</v>
          </cell>
          <cell r="D22">
            <v>92427.7</v>
          </cell>
          <cell r="E22">
            <v>3346.35</v>
          </cell>
          <cell r="F22">
            <v>5549.0400000000009</v>
          </cell>
          <cell r="G22">
            <v>17601.68</v>
          </cell>
          <cell r="H22">
            <v>104076.86</v>
          </cell>
          <cell r="I22">
            <v>9875.18</v>
          </cell>
          <cell r="J22">
            <v>616.98</v>
          </cell>
          <cell r="K22">
            <v>662.77</v>
          </cell>
          <cell r="L22">
            <v>4042.69</v>
          </cell>
          <cell r="M22">
            <v>5899.72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embarque Gral.1"/>
      <sheetName val="Desembarque CHI3"/>
      <sheetName val="Desembarque Peces5"/>
      <sheetName val="Desembarque Mariscos7"/>
      <sheetName val="Desembarque Enlatado9"/>
      <sheetName val="Desembarque Congelado11"/>
      <sheetName val="Precios Playa 2012-13"/>
      <sheetName val="Esfuerzo Pesquero 2012-15"/>
      <sheetName val="Destino Recursos Hidro 2012-17"/>
      <sheetName val="Extración Trucha 2012-19"/>
      <sheetName val="Extracción Camarón 2012-21"/>
      <sheetName val="Cosecha de Ostra 2012-23"/>
      <sheetName val="Producción 2012-24"/>
      <sheetName val="Ventas Internas 2012-26"/>
      <sheetName val="Exportaciones 2012-28"/>
      <sheetName val="Export-FOB.2012-30"/>
      <sheetName val="EXP-PROD.TMB.2012-32"/>
      <sheetName val="Desembarque 2007-2012-33"/>
      <sheetName val="Ostra2006-2012-34"/>
      <sheetName val="Producción 2007-2012-35"/>
      <sheetName val="Ventas Internas 2007-2012-36"/>
      <sheetName val="Exportaciones 2007-2012-37"/>
      <sheetName val="Trucha 2007-2012-38"/>
      <sheetName val="CamarónRio 2006-2012-39"/>
      <sheetName val="Peces-Mar-2005-2012-40"/>
      <sheetName val="Act.Pesq.2005-2012-41"/>
      <sheetName val="Empresas Sect.Ind.2012-42"/>
      <sheetName val="Empleados Sect.Ind.2012-43"/>
      <sheetName val="ValorBrutoProducc.Ind-2012-44"/>
      <sheetName val="Produc.Vitivinicola2012-45"/>
      <sheetName val="Pisco 2006-2012-47"/>
      <sheetName val="Vino 2006-2012-48"/>
      <sheetName val="Colecta de Algas"/>
      <sheetName val="Hoja1"/>
      <sheetName val="Hoja2"/>
      <sheetName val="Hoja3"/>
    </sheetNames>
    <sheetDataSet>
      <sheetData sheetId="0">
        <row r="13">
          <cell r="B13" t="str">
            <v>ENE</v>
          </cell>
          <cell r="C13" t="str">
            <v>FEB</v>
          </cell>
          <cell r="D13" t="str">
            <v>MAR</v>
          </cell>
          <cell r="E13" t="str">
            <v>ABR</v>
          </cell>
          <cell r="F13" t="str">
            <v>MAY</v>
          </cell>
          <cell r="G13" t="str">
            <v>JUN</v>
          </cell>
          <cell r="H13" t="str">
            <v>JUL</v>
          </cell>
          <cell r="I13" t="str">
            <v>AGO</v>
          </cell>
          <cell r="J13" t="str">
            <v>SET</v>
          </cell>
          <cell r="K13" t="str">
            <v>OCT</v>
          </cell>
          <cell r="L13" t="str">
            <v>NOV</v>
          </cell>
          <cell r="M13" t="str">
            <v>DIC</v>
          </cell>
        </row>
        <row r="15">
          <cell r="A15" t="str">
            <v xml:space="preserve">    Fresco</v>
          </cell>
          <cell r="N15">
            <v>8944.880000000001</v>
          </cell>
        </row>
        <row r="16">
          <cell r="A16" t="str">
            <v xml:space="preserve">    Enlatado</v>
          </cell>
          <cell r="N16">
            <v>0</v>
          </cell>
        </row>
        <row r="17">
          <cell r="A17" t="str">
            <v xml:space="preserve">    Congelado</v>
          </cell>
          <cell r="N17">
            <v>4212.62</v>
          </cell>
        </row>
        <row r="18">
          <cell r="A18" t="str">
            <v xml:space="preserve">    Curado</v>
          </cell>
          <cell r="N18">
            <v>0</v>
          </cell>
        </row>
        <row r="24">
          <cell r="B24">
            <v>1881.17</v>
          </cell>
          <cell r="C24">
            <v>43508.179999999993</v>
          </cell>
          <cell r="D24">
            <v>30363.16</v>
          </cell>
          <cell r="E24">
            <v>23518.720000000001</v>
          </cell>
          <cell r="F24">
            <v>2152.83</v>
          </cell>
          <cell r="G24">
            <v>3621.0299999999997</v>
          </cell>
          <cell r="H24">
            <v>20717.429999999997</v>
          </cell>
          <cell r="I24">
            <v>11721.6</v>
          </cell>
          <cell r="J24">
            <v>460.35</v>
          </cell>
          <cell r="K24">
            <v>578.13</v>
          </cell>
          <cell r="L24">
            <v>771.78</v>
          </cell>
          <cell r="M24">
            <v>3077.49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embarque Gral.1"/>
      <sheetName val="Desembarque CHI3"/>
      <sheetName val="Desembarque Peces5"/>
      <sheetName val="Desembarque Mariscos7"/>
      <sheetName val="Desembarque Enlatado9"/>
      <sheetName val="Desembarque Congelado11"/>
      <sheetName val="Precios Playa 2012-13"/>
      <sheetName val="Esfuerzo Pesquero 2012-15"/>
      <sheetName val="Destino Recursos Hidro 2012-17"/>
      <sheetName val="Extración Trucha 2012-19"/>
      <sheetName val="Extracción Camarón 2012-21"/>
      <sheetName val="Cosecha de Ostra 2012-23"/>
      <sheetName val="Producción 2012-24"/>
      <sheetName val="Ventas Internas 2012-26"/>
      <sheetName val="Exportaciones 2012-28"/>
      <sheetName val="Export-FOB.2012-30"/>
      <sheetName val="EXP-PROD.TMB.2012-32"/>
      <sheetName val="Desembarque 2007-2012-33"/>
      <sheetName val="Ostra2006-2012-34"/>
      <sheetName val="Producción 2007-2012-35"/>
      <sheetName val="Ventas Internas 2007-2012-36"/>
      <sheetName val="Exportaciones 2007-2012-37"/>
      <sheetName val="Trucha 2007-2012-38"/>
      <sheetName val="CamarónRio 2006-2012-39"/>
      <sheetName val="Peces-Mar-2005-2012-40"/>
      <sheetName val="Act.Pesq.2005-2012-41"/>
      <sheetName val="Empresas Sect.Ind.2012-42"/>
      <sheetName val="Empleados Sect.Ind.2012-43"/>
      <sheetName val="ValorBrutoProducc.Ind-2012-44"/>
      <sheetName val="Produc.Vitivinicola2012-45"/>
      <sheetName val="Pisco 2006-2012-47"/>
      <sheetName val="Vino 2006-2012-48"/>
      <sheetName val="Colecta de Algas"/>
      <sheetName val="Hoja1"/>
      <sheetName val="Hoja2"/>
      <sheetName val="Hoja3"/>
    </sheetNames>
    <sheetDataSet>
      <sheetData sheetId="0">
        <row r="13">
          <cell r="B13" t="str">
            <v>ENE</v>
          </cell>
          <cell r="C13" t="str">
            <v>FEB</v>
          </cell>
          <cell r="D13" t="str">
            <v>MAR</v>
          </cell>
          <cell r="E13" t="str">
            <v>ABR</v>
          </cell>
          <cell r="F13" t="str">
            <v>MAY</v>
          </cell>
          <cell r="G13" t="str">
            <v>JUN</v>
          </cell>
          <cell r="H13" t="str">
            <v>JUL</v>
          </cell>
          <cell r="I13" t="str">
            <v>AGO</v>
          </cell>
          <cell r="J13" t="str">
            <v>SET</v>
          </cell>
          <cell r="K13" t="str">
            <v>OCT</v>
          </cell>
          <cell r="L13" t="str">
            <v>NOV</v>
          </cell>
          <cell r="M13" t="str">
            <v>DIC</v>
          </cell>
        </row>
        <row r="15">
          <cell r="A15" t="str">
            <v xml:space="preserve">    Fresco</v>
          </cell>
          <cell r="N15">
            <v>5690.0500000000011</v>
          </cell>
        </row>
        <row r="16">
          <cell r="A16" t="str">
            <v xml:space="preserve">    Enlatado</v>
          </cell>
          <cell r="N16">
            <v>0</v>
          </cell>
        </row>
        <row r="17">
          <cell r="A17" t="str">
            <v xml:space="preserve">    Congelado</v>
          </cell>
          <cell r="N17">
            <v>5230.1499999999996</v>
          </cell>
        </row>
        <row r="18">
          <cell r="A18" t="str">
            <v xml:space="preserve">    Curado</v>
          </cell>
          <cell r="N18">
            <v>0</v>
          </cell>
        </row>
        <row r="24">
          <cell r="B24">
            <v>3147.63</v>
          </cell>
          <cell r="C24">
            <v>1587.89</v>
          </cell>
          <cell r="D24">
            <v>683.65</v>
          </cell>
          <cell r="E24">
            <v>730.47</v>
          </cell>
          <cell r="F24">
            <v>1833.86</v>
          </cell>
          <cell r="G24">
            <v>16362.57</v>
          </cell>
          <cell r="H24">
            <v>61733.82</v>
          </cell>
          <cell r="I24">
            <v>41560.31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3"/>
  <sheetViews>
    <sheetView tabSelected="1" topLeftCell="D1" zoomScale="70" zoomScaleNormal="70" workbookViewId="0">
      <selection activeCell="F11" sqref="F11"/>
    </sheetView>
  </sheetViews>
  <sheetFormatPr baseColWidth="10" defaultRowHeight="12.75" x14ac:dyDescent="0.2"/>
  <cols>
    <col min="1" max="1" width="36.28515625" customWidth="1"/>
    <col min="2" max="8" width="18.7109375" customWidth="1"/>
    <col min="9" max="9" width="19.140625" customWidth="1"/>
    <col min="10" max="10" width="13.28515625" customWidth="1"/>
    <col min="11" max="11" width="14.42578125" customWidth="1"/>
    <col min="12" max="12" width="14.85546875" customWidth="1"/>
    <col min="13" max="13" width="16.85546875" customWidth="1"/>
    <col min="14" max="14" width="22.28515625" customWidth="1"/>
    <col min="15" max="15" width="13.7109375" bestFit="1" customWidth="1"/>
    <col min="16" max="17" width="14" customWidth="1"/>
    <col min="18" max="18" width="13.7109375" bestFit="1" customWidth="1"/>
  </cols>
  <sheetData>
    <row r="1" spans="1:18" x14ac:dyDescent="0.2">
      <c r="A1" s="1" t="s">
        <v>0</v>
      </c>
      <c r="B1" s="2"/>
      <c r="C1" s="2"/>
      <c r="D1" s="2"/>
      <c r="H1" s="3"/>
    </row>
    <row r="2" spans="1:18" x14ac:dyDescent="0.2">
      <c r="A2" s="1" t="s">
        <v>1</v>
      </c>
      <c r="B2" s="2"/>
      <c r="C2" s="2"/>
      <c r="D2" s="2"/>
    </row>
    <row r="3" spans="1:18" x14ac:dyDescent="0.2">
      <c r="A3" s="1"/>
      <c r="B3" s="2"/>
      <c r="C3" s="2"/>
      <c r="D3" s="2"/>
    </row>
    <row r="4" spans="1:18" ht="18" x14ac:dyDescent="0.25">
      <c r="A4" s="141" t="s">
        <v>2</v>
      </c>
      <c r="B4" s="141"/>
      <c r="C4" s="141"/>
      <c r="D4" s="141"/>
      <c r="E4" s="141"/>
      <c r="F4" s="141"/>
    </row>
    <row r="5" spans="1:18" ht="18" x14ac:dyDescent="0.25">
      <c r="A5" s="140" t="s">
        <v>3</v>
      </c>
      <c r="B5" s="140"/>
      <c r="C5" s="140"/>
      <c r="D5" s="140"/>
      <c r="E5" s="140"/>
      <c r="F5" s="140"/>
    </row>
    <row r="6" spans="1:18" ht="18" x14ac:dyDescent="0.25">
      <c r="A6" s="141" t="s">
        <v>4</v>
      </c>
      <c r="B6" s="141"/>
      <c r="C6" s="141"/>
      <c r="D6" s="141"/>
      <c r="E6" s="141"/>
      <c r="F6" s="141"/>
    </row>
    <row r="7" spans="1:18" ht="18" x14ac:dyDescent="0.25">
      <c r="A7" s="4"/>
      <c r="B7" s="4"/>
      <c r="C7" s="4"/>
      <c r="D7" s="4"/>
      <c r="E7" s="4"/>
      <c r="F7" s="4"/>
    </row>
    <row r="8" spans="1:18" ht="12" customHeight="1" x14ac:dyDescent="0.2">
      <c r="A8" s="5"/>
      <c r="B8" s="5"/>
      <c r="C8" s="5"/>
      <c r="D8" s="5"/>
    </row>
    <row r="9" spans="1:18" s="9" customFormat="1" ht="30" customHeight="1" x14ac:dyDescent="0.25">
      <c r="A9" s="6" t="s">
        <v>5</v>
      </c>
      <c r="B9" s="7">
        <v>2005</v>
      </c>
      <c r="C9" s="7">
        <v>2006</v>
      </c>
      <c r="D9" s="7">
        <v>2007</v>
      </c>
      <c r="E9" s="7">
        <v>2008</v>
      </c>
      <c r="F9" s="7">
        <v>2009</v>
      </c>
      <c r="G9" s="7">
        <v>2010</v>
      </c>
      <c r="H9" s="7">
        <v>2011</v>
      </c>
      <c r="I9" s="8">
        <v>2012</v>
      </c>
      <c r="J9" s="142">
        <v>2013</v>
      </c>
      <c r="K9" s="143"/>
      <c r="L9" s="143"/>
      <c r="M9" s="143"/>
      <c r="N9" s="143"/>
      <c r="O9" s="143"/>
      <c r="P9" s="143"/>
      <c r="Q9" s="143"/>
      <c r="R9" s="144"/>
    </row>
    <row r="10" spans="1:18" s="9" customFormat="1" ht="16.5" customHeight="1" x14ac:dyDescent="0.25">
      <c r="A10" s="10"/>
      <c r="B10" s="11"/>
      <c r="C10" s="12"/>
      <c r="D10" s="12"/>
      <c r="E10" s="13"/>
      <c r="F10" s="14"/>
      <c r="G10" s="15"/>
      <c r="H10" s="15"/>
      <c r="I10" s="15"/>
      <c r="J10" s="77" t="s">
        <v>94</v>
      </c>
      <c r="K10" s="77" t="s">
        <v>95</v>
      </c>
      <c r="L10" s="77" t="s">
        <v>96</v>
      </c>
      <c r="M10" s="77" t="s">
        <v>97</v>
      </c>
      <c r="N10" s="77" t="s">
        <v>98</v>
      </c>
      <c r="O10" s="77" t="s">
        <v>102</v>
      </c>
      <c r="P10" s="77" t="s">
        <v>103</v>
      </c>
      <c r="Q10" s="77" t="s">
        <v>128</v>
      </c>
      <c r="R10" s="71" t="s">
        <v>92</v>
      </c>
    </row>
    <row r="11" spans="1:18" s="9" customFormat="1" ht="30" customHeight="1" x14ac:dyDescent="0.25">
      <c r="A11" s="16" t="s">
        <v>6</v>
      </c>
      <c r="B11" s="17">
        <v>9735.6100000000024</v>
      </c>
      <c r="C11" s="17">
        <v>16467.07</v>
      </c>
      <c r="D11" s="17">
        <v>16862.709999999995</v>
      </c>
      <c r="E11" s="18">
        <v>13462.830000000002</v>
      </c>
      <c r="F11" s="18">
        <v>15376.62</v>
      </c>
      <c r="G11" s="19">
        <f>SUM(G13:G80)</f>
        <v>7213.6899999999987</v>
      </c>
      <c r="H11" s="20">
        <f t="shared" ref="H11:R11" si="0">SUM(H13:H81)</f>
        <v>6814.079999999999</v>
      </c>
      <c r="I11" s="19">
        <f t="shared" si="0"/>
        <v>5615.6</v>
      </c>
      <c r="J11" s="72">
        <f t="shared" si="0"/>
        <v>1478.55</v>
      </c>
      <c r="K11" s="72">
        <f t="shared" si="0"/>
        <v>769.61</v>
      </c>
      <c r="L11" s="72">
        <f t="shared" si="0"/>
        <v>314.73</v>
      </c>
      <c r="M11" s="72">
        <f t="shared" si="0"/>
        <v>250.91000000000003</v>
      </c>
      <c r="N11" s="72">
        <f t="shared" si="0"/>
        <v>261.23</v>
      </c>
      <c r="O11" s="72">
        <f t="shared" si="0"/>
        <v>241.10000000000002</v>
      </c>
      <c r="P11" s="72">
        <f t="shared" si="0"/>
        <v>254.11</v>
      </c>
      <c r="Q11" s="72"/>
      <c r="R11" s="72">
        <f t="shared" si="0"/>
        <v>3570.24</v>
      </c>
    </row>
    <row r="12" spans="1:18" s="9" customFormat="1" ht="12" customHeight="1" x14ac:dyDescent="0.25">
      <c r="A12" s="21"/>
      <c r="B12" s="22"/>
      <c r="C12" s="23"/>
      <c r="D12" s="24"/>
      <c r="E12" s="25"/>
      <c r="F12" s="26"/>
      <c r="G12" s="27"/>
      <c r="H12" s="27"/>
      <c r="I12" s="27"/>
      <c r="J12" s="73"/>
      <c r="K12" s="73"/>
      <c r="L12" s="73"/>
      <c r="M12" s="73"/>
      <c r="N12" s="73"/>
      <c r="O12" s="73"/>
      <c r="P12" s="73"/>
      <c r="Q12" s="73"/>
      <c r="R12" s="73"/>
    </row>
    <row r="13" spans="1:18" s="9" customFormat="1" ht="18.95" customHeight="1" x14ac:dyDescent="0.25">
      <c r="A13" s="28" t="s">
        <v>7</v>
      </c>
      <c r="B13" s="29">
        <v>4.5</v>
      </c>
      <c r="C13" s="30"/>
      <c r="D13" s="31"/>
      <c r="E13" s="32"/>
      <c r="F13" s="28">
        <v>197.73</v>
      </c>
      <c r="G13" s="33">
        <v>20.100000000000001</v>
      </c>
      <c r="H13" s="28">
        <v>51.76</v>
      </c>
      <c r="I13" s="28">
        <v>1.72</v>
      </c>
      <c r="J13" s="32" t="s">
        <v>99</v>
      </c>
      <c r="K13" s="32"/>
      <c r="L13" s="32"/>
      <c r="M13" s="32"/>
      <c r="N13" s="32"/>
      <c r="O13" s="32">
        <v>0.27</v>
      </c>
      <c r="P13" s="62">
        <v>0.4</v>
      </c>
      <c r="Q13" s="62"/>
      <c r="R13" s="62">
        <f>SUM(J13:P13)</f>
        <v>0.67</v>
      </c>
    </row>
    <row r="14" spans="1:18" s="9" customFormat="1" ht="18.95" customHeight="1" x14ac:dyDescent="0.25">
      <c r="A14" s="28" t="s">
        <v>8</v>
      </c>
      <c r="B14" s="29"/>
      <c r="C14" s="30"/>
      <c r="D14" s="31"/>
      <c r="E14" s="32">
        <v>0.04</v>
      </c>
      <c r="F14" s="28"/>
      <c r="G14" s="28"/>
      <c r="H14" s="28">
        <v>0.01</v>
      </c>
      <c r="I14" s="28"/>
      <c r="J14" s="32"/>
      <c r="K14" s="32"/>
      <c r="L14" s="32"/>
      <c r="M14" s="32"/>
      <c r="N14" s="32"/>
      <c r="O14" s="32"/>
      <c r="P14" s="62"/>
      <c r="Q14" s="62"/>
      <c r="R14" s="62"/>
    </row>
    <row r="15" spans="1:18" s="9" customFormat="1" ht="18.95" customHeight="1" x14ac:dyDescent="0.25">
      <c r="A15" s="28" t="s">
        <v>9</v>
      </c>
      <c r="B15" s="29"/>
      <c r="C15" s="30">
        <v>0.61</v>
      </c>
      <c r="D15" s="31">
        <v>5.39</v>
      </c>
      <c r="E15" s="32">
        <v>2.2999999999999998</v>
      </c>
      <c r="F15" s="28">
        <v>17.850000000000001</v>
      </c>
      <c r="G15" s="33">
        <v>2.57</v>
      </c>
      <c r="H15" s="28"/>
      <c r="I15" s="28">
        <v>3.81</v>
      </c>
      <c r="J15" s="32">
        <v>0.5</v>
      </c>
      <c r="K15" s="32"/>
      <c r="L15" s="32"/>
      <c r="M15" s="32">
        <v>0.04</v>
      </c>
      <c r="N15" s="32">
        <v>1.47</v>
      </c>
      <c r="O15" s="32">
        <v>0.13</v>
      </c>
      <c r="P15" s="62">
        <v>0.71</v>
      </c>
      <c r="Q15" s="62"/>
      <c r="R15" s="62">
        <f t="shared" ref="R15:R77" si="1">SUM(J15:P15)</f>
        <v>2.8499999999999996</v>
      </c>
    </row>
    <row r="16" spans="1:18" s="9" customFormat="1" ht="18.95" customHeight="1" x14ac:dyDescent="0.25">
      <c r="A16" s="28" t="s">
        <v>10</v>
      </c>
      <c r="B16" s="29"/>
      <c r="C16" s="30">
        <v>32.42</v>
      </c>
      <c r="D16" s="31">
        <v>19.36</v>
      </c>
      <c r="E16" s="32">
        <v>42.11</v>
      </c>
      <c r="F16" s="28">
        <v>87.25</v>
      </c>
      <c r="G16" s="33">
        <v>130.08000000000001</v>
      </c>
      <c r="H16" s="28">
        <v>111.78</v>
      </c>
      <c r="I16" s="28">
        <v>70.33</v>
      </c>
      <c r="J16" s="32"/>
      <c r="K16" s="32">
        <v>0.27</v>
      </c>
      <c r="L16" s="32">
        <v>7.0000000000000007E-2</v>
      </c>
      <c r="M16" s="32">
        <v>3.76</v>
      </c>
      <c r="N16" s="32">
        <v>6.99</v>
      </c>
      <c r="O16" s="32">
        <v>7.58</v>
      </c>
      <c r="P16" s="62">
        <v>8.98</v>
      </c>
      <c r="Q16" s="62"/>
      <c r="R16" s="62">
        <f t="shared" si="1"/>
        <v>27.650000000000002</v>
      </c>
    </row>
    <row r="17" spans="1:18" s="9" customFormat="1" ht="18.95" customHeight="1" x14ac:dyDescent="0.25">
      <c r="A17" s="28" t="s">
        <v>11</v>
      </c>
      <c r="B17" s="29"/>
      <c r="C17" s="30"/>
      <c r="D17" s="31"/>
      <c r="E17" s="32">
        <v>0.1</v>
      </c>
      <c r="F17" s="28">
        <v>7.0000000000000007E-2</v>
      </c>
      <c r="G17" s="33"/>
      <c r="H17" s="28"/>
      <c r="I17" s="28"/>
      <c r="J17" s="32"/>
      <c r="K17" s="32"/>
      <c r="L17" s="32"/>
      <c r="M17" s="32"/>
      <c r="N17" s="32"/>
      <c r="O17" s="32"/>
      <c r="P17" s="62"/>
      <c r="Q17" s="62"/>
      <c r="R17" s="62"/>
    </row>
    <row r="18" spans="1:18" s="9" customFormat="1" ht="18.95" customHeight="1" x14ac:dyDescent="0.25">
      <c r="A18" s="28" t="s">
        <v>12</v>
      </c>
      <c r="B18" s="29"/>
      <c r="C18" s="30"/>
      <c r="D18" s="31"/>
      <c r="E18" s="32">
        <v>0.39</v>
      </c>
      <c r="F18" s="28">
        <v>0.39</v>
      </c>
      <c r="G18" s="33">
        <v>0.04</v>
      </c>
      <c r="H18" s="28">
        <v>0.34</v>
      </c>
      <c r="I18" s="28"/>
      <c r="J18" s="32"/>
      <c r="K18" s="32"/>
      <c r="L18" s="32"/>
      <c r="M18" s="32"/>
      <c r="N18" s="32"/>
      <c r="O18" s="32"/>
      <c r="P18" s="62"/>
      <c r="Q18" s="62"/>
      <c r="R18" s="62"/>
    </row>
    <row r="19" spans="1:18" s="9" customFormat="1" ht="18.95" customHeight="1" x14ac:dyDescent="0.25">
      <c r="A19" s="28" t="s">
        <v>101</v>
      </c>
      <c r="B19" s="29"/>
      <c r="C19" s="30"/>
      <c r="D19" s="31"/>
      <c r="E19" s="32"/>
      <c r="F19" s="28"/>
      <c r="G19" s="33"/>
      <c r="H19" s="28"/>
      <c r="I19" s="28"/>
      <c r="J19" s="32"/>
      <c r="K19" s="32"/>
      <c r="L19" s="32"/>
      <c r="M19" s="32">
        <v>0.02</v>
      </c>
      <c r="N19" s="32"/>
      <c r="O19" s="32"/>
      <c r="P19" s="62"/>
      <c r="Q19" s="62"/>
      <c r="R19" s="62">
        <f t="shared" si="1"/>
        <v>0.02</v>
      </c>
    </row>
    <row r="20" spans="1:18" s="9" customFormat="1" ht="18.95" customHeight="1" x14ac:dyDescent="0.25">
      <c r="A20" s="28" t="s">
        <v>13</v>
      </c>
      <c r="B20" s="29"/>
      <c r="C20" s="30"/>
      <c r="D20" s="31"/>
      <c r="E20" s="32"/>
      <c r="F20" s="28"/>
      <c r="G20" s="33">
        <v>63.85</v>
      </c>
      <c r="H20" s="28">
        <v>95.4</v>
      </c>
      <c r="I20" s="28">
        <v>36.979999999999997</v>
      </c>
      <c r="J20" s="32"/>
      <c r="K20" s="32"/>
      <c r="L20" s="32">
        <v>1</v>
      </c>
      <c r="M20" s="32">
        <v>0.02</v>
      </c>
      <c r="N20" s="32"/>
      <c r="O20" s="32"/>
      <c r="P20" s="62"/>
      <c r="Q20" s="62"/>
      <c r="R20" s="62">
        <f t="shared" si="1"/>
        <v>1.02</v>
      </c>
    </row>
    <row r="21" spans="1:18" s="9" customFormat="1" ht="18.95" customHeight="1" x14ac:dyDescent="0.25">
      <c r="A21" s="28" t="s">
        <v>14</v>
      </c>
      <c r="B21" s="29">
        <v>7.54</v>
      </c>
      <c r="C21" s="30">
        <v>74.98</v>
      </c>
      <c r="D21" s="31">
        <v>51.75</v>
      </c>
      <c r="E21" s="32">
        <v>79.33</v>
      </c>
      <c r="F21" s="28">
        <v>721.4</v>
      </c>
      <c r="G21" s="33">
        <v>225.08</v>
      </c>
      <c r="H21" s="28">
        <v>35.729999999999997</v>
      </c>
      <c r="I21" s="28">
        <v>95.27</v>
      </c>
      <c r="J21" s="32"/>
      <c r="K21" s="32"/>
      <c r="L21" s="32">
        <v>1.05</v>
      </c>
      <c r="M21" s="32">
        <v>0.65</v>
      </c>
      <c r="N21" s="62">
        <v>0.7</v>
      </c>
      <c r="O21" s="32">
        <v>0.04</v>
      </c>
      <c r="P21" s="62">
        <v>7.0000000000000007E-2</v>
      </c>
      <c r="Q21" s="62"/>
      <c r="R21" s="62">
        <f t="shared" si="1"/>
        <v>2.5100000000000002</v>
      </c>
    </row>
    <row r="22" spans="1:18" s="9" customFormat="1" ht="18.95" customHeight="1" x14ac:dyDescent="0.25">
      <c r="A22" s="28" t="s">
        <v>15</v>
      </c>
      <c r="B22" s="29">
        <v>4416.4799999999996</v>
      </c>
      <c r="C22" s="30">
        <v>8252.58</v>
      </c>
      <c r="D22" s="31">
        <v>7152.32</v>
      </c>
      <c r="E22" s="32">
        <v>8169.69</v>
      </c>
      <c r="F22" s="34">
        <v>7780.93</v>
      </c>
      <c r="G22" s="33">
        <v>281.17</v>
      </c>
      <c r="H22" s="34">
        <v>1198.92</v>
      </c>
      <c r="I22" s="34">
        <v>86.58</v>
      </c>
      <c r="J22" s="32"/>
      <c r="K22" s="32">
        <v>26.12</v>
      </c>
      <c r="L22" s="32">
        <v>12.2</v>
      </c>
      <c r="M22" s="32">
        <v>0.59</v>
      </c>
      <c r="N22" s="62">
        <v>0.7</v>
      </c>
      <c r="O22" s="32">
        <v>0.34</v>
      </c>
      <c r="P22" s="62">
        <v>1.85</v>
      </c>
      <c r="Q22" s="62"/>
      <c r="R22" s="62">
        <f t="shared" si="1"/>
        <v>41.800000000000011</v>
      </c>
    </row>
    <row r="23" spans="1:18" s="9" customFormat="1" ht="18.95" customHeight="1" x14ac:dyDescent="0.25">
      <c r="A23" s="28" t="s">
        <v>16</v>
      </c>
      <c r="B23" s="29">
        <v>323.5</v>
      </c>
      <c r="C23" s="30">
        <v>283.33</v>
      </c>
      <c r="D23" s="31">
        <v>494.2</v>
      </c>
      <c r="E23" s="32">
        <v>529.92999999999995</v>
      </c>
      <c r="F23" s="28">
        <v>590.20000000000005</v>
      </c>
      <c r="G23" s="33">
        <v>520.64</v>
      </c>
      <c r="H23" s="28">
        <v>365.11</v>
      </c>
      <c r="I23" s="28">
        <v>111.72</v>
      </c>
      <c r="J23" s="32">
        <v>4.92</v>
      </c>
      <c r="K23" s="32">
        <v>6.71</v>
      </c>
      <c r="L23" s="32">
        <v>6.5</v>
      </c>
      <c r="M23" s="32">
        <v>22.83</v>
      </c>
      <c r="N23" s="32">
        <v>12.95</v>
      </c>
      <c r="O23" s="32">
        <v>10.17</v>
      </c>
      <c r="P23" s="62">
        <v>15.66</v>
      </c>
      <c r="Q23" s="62"/>
      <c r="R23" s="62">
        <f t="shared" si="1"/>
        <v>79.739999999999995</v>
      </c>
    </row>
    <row r="24" spans="1:18" s="9" customFormat="1" ht="18.95" customHeight="1" x14ac:dyDescent="0.25">
      <c r="A24" s="28" t="s">
        <v>17</v>
      </c>
      <c r="B24" s="29">
        <v>4.1100000000000003</v>
      </c>
      <c r="C24" s="30">
        <v>5.01</v>
      </c>
      <c r="D24" s="31">
        <v>2</v>
      </c>
      <c r="E24" s="32">
        <v>3.67</v>
      </c>
      <c r="F24" s="28">
        <v>9.58</v>
      </c>
      <c r="G24" s="33">
        <v>4.4400000000000004</v>
      </c>
      <c r="H24" s="28">
        <v>5.79</v>
      </c>
      <c r="I24" s="28">
        <v>1.79</v>
      </c>
      <c r="J24" s="32"/>
      <c r="K24" s="32"/>
      <c r="L24" s="32"/>
      <c r="M24" s="32">
        <v>0.01</v>
      </c>
      <c r="N24" s="32">
        <v>0.25</v>
      </c>
      <c r="O24" s="32">
        <v>0.08</v>
      </c>
      <c r="P24" s="62">
        <v>0.02</v>
      </c>
      <c r="Q24" s="62"/>
      <c r="R24" s="62">
        <f t="shared" si="1"/>
        <v>0.36000000000000004</v>
      </c>
    </row>
    <row r="25" spans="1:18" s="9" customFormat="1" ht="18.95" customHeight="1" x14ac:dyDescent="0.25">
      <c r="A25" s="28" t="s">
        <v>18</v>
      </c>
      <c r="B25" s="29"/>
      <c r="C25" s="30">
        <v>0.53</v>
      </c>
      <c r="D25" s="31"/>
      <c r="E25" s="32"/>
      <c r="F25" s="28"/>
      <c r="G25" s="33"/>
      <c r="H25" s="28"/>
      <c r="I25" s="28"/>
      <c r="J25" s="32"/>
      <c r="K25" s="32"/>
      <c r="L25" s="32"/>
      <c r="M25" s="32"/>
      <c r="N25" s="32"/>
      <c r="O25" s="32"/>
      <c r="P25" s="62"/>
      <c r="Q25" s="62"/>
      <c r="R25" s="62"/>
    </row>
    <row r="26" spans="1:18" s="9" customFormat="1" ht="18.95" customHeight="1" x14ac:dyDescent="0.25">
      <c r="A26" s="28" t="s">
        <v>19</v>
      </c>
      <c r="B26" s="29"/>
      <c r="C26" s="30"/>
      <c r="D26" s="31"/>
      <c r="E26" s="32"/>
      <c r="F26" s="28">
        <v>0.24</v>
      </c>
      <c r="G26" s="33">
        <v>0.12</v>
      </c>
      <c r="H26" s="28"/>
      <c r="I26" s="28"/>
      <c r="J26" s="32"/>
      <c r="K26" s="32"/>
      <c r="L26" s="32"/>
      <c r="M26" s="32"/>
      <c r="N26" s="32"/>
      <c r="O26" s="32"/>
      <c r="P26" s="62"/>
      <c r="Q26" s="62"/>
      <c r="R26" s="62"/>
    </row>
    <row r="27" spans="1:18" s="9" customFormat="1" ht="18.95" customHeight="1" x14ac:dyDescent="0.25">
      <c r="A27" s="28" t="s">
        <v>20</v>
      </c>
      <c r="B27" s="29"/>
      <c r="C27" s="30"/>
      <c r="D27" s="31"/>
      <c r="E27" s="32"/>
      <c r="F27" s="28"/>
      <c r="G27" s="33"/>
      <c r="H27" s="28"/>
      <c r="I27" s="28"/>
      <c r="J27" s="32"/>
      <c r="K27" s="32"/>
      <c r="L27" s="32"/>
      <c r="M27" s="32"/>
      <c r="N27" s="32"/>
      <c r="O27" s="32"/>
      <c r="P27" s="62"/>
      <c r="Q27" s="62"/>
      <c r="R27" s="62"/>
    </row>
    <row r="28" spans="1:18" s="9" customFormat="1" ht="18.95" customHeight="1" x14ac:dyDescent="0.25">
      <c r="A28" s="28" t="s">
        <v>21</v>
      </c>
      <c r="B28" s="29"/>
      <c r="C28" s="30">
        <v>0.2</v>
      </c>
      <c r="D28" s="31">
        <v>0.28999999999999998</v>
      </c>
      <c r="E28" s="32">
        <v>0.26</v>
      </c>
      <c r="F28" s="28">
        <v>5.71</v>
      </c>
      <c r="G28" s="33">
        <v>0.43</v>
      </c>
      <c r="H28" s="28"/>
      <c r="I28" s="28"/>
      <c r="J28" s="32"/>
      <c r="K28" s="32"/>
      <c r="L28" s="32"/>
      <c r="M28" s="32">
        <v>0.01</v>
      </c>
      <c r="N28" s="32"/>
      <c r="O28" s="32"/>
      <c r="P28" s="62"/>
      <c r="Q28" s="62"/>
      <c r="R28" s="62">
        <f t="shared" si="1"/>
        <v>0.01</v>
      </c>
    </row>
    <row r="29" spans="1:18" s="9" customFormat="1" ht="18.95" customHeight="1" x14ac:dyDescent="0.25">
      <c r="A29" s="28" t="s">
        <v>22</v>
      </c>
      <c r="B29" s="29"/>
      <c r="C29" s="30">
        <v>1</v>
      </c>
      <c r="D29" s="31"/>
      <c r="E29" s="32">
        <v>0.16</v>
      </c>
      <c r="F29" s="28">
        <v>0.67</v>
      </c>
      <c r="G29" s="33">
        <v>0.3</v>
      </c>
      <c r="H29" s="28">
        <v>0.01</v>
      </c>
      <c r="I29" s="28"/>
      <c r="J29" s="32"/>
      <c r="K29" s="32"/>
      <c r="L29" s="32"/>
      <c r="M29" s="32"/>
      <c r="N29" s="32"/>
      <c r="O29" s="32"/>
      <c r="P29" s="62"/>
      <c r="Q29" s="62"/>
      <c r="R29" s="62"/>
    </row>
    <row r="30" spans="1:18" s="9" customFormat="1" ht="18.95" customHeight="1" x14ac:dyDescent="0.25">
      <c r="A30" s="28" t="s">
        <v>23</v>
      </c>
      <c r="B30" s="29"/>
      <c r="C30" s="30"/>
      <c r="D30" s="31"/>
      <c r="E30" s="32"/>
      <c r="F30" s="28">
        <v>148.87</v>
      </c>
      <c r="G30" s="33"/>
      <c r="H30" s="28"/>
      <c r="I30" s="28"/>
      <c r="J30" s="32"/>
      <c r="K30" s="32"/>
      <c r="L30" s="32"/>
      <c r="M30" s="32"/>
      <c r="N30" s="32"/>
      <c r="O30" s="32"/>
      <c r="P30" s="62"/>
      <c r="Q30" s="62"/>
      <c r="R30" s="62"/>
    </row>
    <row r="31" spans="1:18" s="9" customFormat="1" ht="18.95" customHeight="1" x14ac:dyDescent="0.25">
      <c r="A31" s="28" t="s">
        <v>24</v>
      </c>
      <c r="B31" s="29">
        <v>23.3</v>
      </c>
      <c r="C31" s="30">
        <v>45.88</v>
      </c>
      <c r="D31" s="31">
        <v>72.209999999999994</v>
      </c>
      <c r="E31" s="32">
        <v>41.5</v>
      </c>
      <c r="F31" s="28">
        <v>67.11</v>
      </c>
      <c r="G31" s="33">
        <v>43.58</v>
      </c>
      <c r="H31" s="28">
        <v>29.24</v>
      </c>
      <c r="I31" s="28">
        <v>27.62</v>
      </c>
      <c r="J31" s="32"/>
      <c r="K31" s="32">
        <v>3.44</v>
      </c>
      <c r="L31" s="32">
        <v>6.15</v>
      </c>
      <c r="M31" s="32">
        <v>2.65</v>
      </c>
      <c r="N31" s="32">
        <v>0.56000000000000005</v>
      </c>
      <c r="O31" s="62">
        <v>38</v>
      </c>
      <c r="P31" s="62">
        <v>5.15</v>
      </c>
      <c r="Q31" s="62"/>
      <c r="R31" s="62">
        <f t="shared" si="1"/>
        <v>55.949999999999996</v>
      </c>
    </row>
    <row r="32" spans="1:18" s="9" customFormat="1" ht="18.95" customHeight="1" x14ac:dyDescent="0.25">
      <c r="A32" s="28" t="s">
        <v>25</v>
      </c>
      <c r="B32" s="29"/>
      <c r="C32" s="30">
        <v>1.4</v>
      </c>
      <c r="D32" s="31">
        <v>1.68</v>
      </c>
      <c r="E32" s="32">
        <v>0.71</v>
      </c>
      <c r="F32" s="28">
        <v>6.45</v>
      </c>
      <c r="G32" s="33">
        <v>4.54</v>
      </c>
      <c r="H32" s="28">
        <v>3.94</v>
      </c>
      <c r="I32" s="28">
        <v>1.93</v>
      </c>
      <c r="J32" s="32"/>
      <c r="K32" s="32"/>
      <c r="L32" s="32"/>
      <c r="M32" s="32">
        <v>0.04</v>
      </c>
      <c r="N32" s="32"/>
      <c r="O32" s="32"/>
      <c r="P32" s="62">
        <v>0.01</v>
      </c>
      <c r="Q32" s="62"/>
      <c r="R32" s="62">
        <f t="shared" si="1"/>
        <v>0.05</v>
      </c>
    </row>
    <row r="33" spans="1:18" s="9" customFormat="1" ht="18.95" customHeight="1" x14ac:dyDescent="0.25">
      <c r="A33" s="28" t="s">
        <v>26</v>
      </c>
      <c r="B33" s="29">
        <v>14.21</v>
      </c>
      <c r="C33" s="30">
        <v>5.89</v>
      </c>
      <c r="D33" s="31">
        <v>23.32</v>
      </c>
      <c r="E33" s="32">
        <v>20.98</v>
      </c>
      <c r="F33" s="28">
        <v>49.47</v>
      </c>
      <c r="G33" s="33">
        <v>34.28</v>
      </c>
      <c r="H33" s="28">
        <v>7.33</v>
      </c>
      <c r="I33" s="28">
        <v>26.8</v>
      </c>
      <c r="J33" s="32">
        <v>3.83</v>
      </c>
      <c r="K33" s="32">
        <v>1.72</v>
      </c>
      <c r="L33" s="32">
        <v>2.66</v>
      </c>
      <c r="M33" s="32">
        <v>1.48</v>
      </c>
      <c r="N33" s="32">
        <v>0.35</v>
      </c>
      <c r="O33" s="32">
        <v>0.01</v>
      </c>
      <c r="P33" s="62">
        <v>1.33</v>
      </c>
      <c r="Q33" s="62"/>
      <c r="R33" s="62">
        <f t="shared" si="1"/>
        <v>11.38</v>
      </c>
    </row>
    <row r="34" spans="1:18" s="9" customFormat="1" ht="18.95" customHeight="1" x14ac:dyDescent="0.25">
      <c r="A34" s="28" t="s">
        <v>27</v>
      </c>
      <c r="B34" s="29"/>
      <c r="C34" s="30"/>
      <c r="D34" s="31"/>
      <c r="E34" s="32">
        <v>0.02</v>
      </c>
      <c r="F34" s="28">
        <v>0.11</v>
      </c>
      <c r="G34" s="33"/>
      <c r="H34" s="28">
        <v>0.05</v>
      </c>
      <c r="I34" s="28"/>
      <c r="J34" s="32"/>
      <c r="K34" s="32"/>
      <c r="L34" s="32"/>
      <c r="M34" s="32"/>
      <c r="N34" s="32"/>
      <c r="O34" s="32"/>
      <c r="P34" s="62"/>
      <c r="Q34" s="62"/>
      <c r="R34" s="62"/>
    </row>
    <row r="35" spans="1:18" s="9" customFormat="1" ht="18.95" customHeight="1" x14ac:dyDescent="0.25">
      <c r="A35" s="28" t="s">
        <v>28</v>
      </c>
      <c r="B35" s="29"/>
      <c r="C35" s="30"/>
      <c r="D35" s="31"/>
      <c r="E35" s="32"/>
      <c r="F35" s="28"/>
      <c r="G35" s="33">
        <v>0.56999999999999995</v>
      </c>
      <c r="H35" s="28"/>
      <c r="I35" s="28"/>
      <c r="J35" s="32"/>
      <c r="K35" s="32"/>
      <c r="L35" s="32"/>
      <c r="M35" s="32"/>
      <c r="N35" s="32"/>
      <c r="O35" s="32"/>
      <c r="P35" s="62"/>
      <c r="Q35" s="62"/>
      <c r="R35" s="62"/>
    </row>
    <row r="36" spans="1:18" s="9" customFormat="1" ht="18.95" customHeight="1" x14ac:dyDescent="0.25">
      <c r="A36" s="28" t="s">
        <v>29</v>
      </c>
      <c r="B36" s="29"/>
      <c r="C36" s="30"/>
      <c r="D36" s="31"/>
      <c r="E36" s="32">
        <v>0.51</v>
      </c>
      <c r="F36" s="28">
        <v>0.54</v>
      </c>
      <c r="G36" s="33">
        <v>2.6</v>
      </c>
      <c r="H36" s="28">
        <v>0.5</v>
      </c>
      <c r="I36" s="28"/>
      <c r="J36" s="32"/>
      <c r="K36" s="32"/>
      <c r="L36" s="32"/>
      <c r="M36" s="32">
        <v>0.15</v>
      </c>
      <c r="N36" s="32">
        <v>0.13</v>
      </c>
      <c r="O36" s="32"/>
      <c r="P36" s="62"/>
      <c r="Q36" s="62"/>
      <c r="R36" s="62">
        <f t="shared" si="1"/>
        <v>0.28000000000000003</v>
      </c>
    </row>
    <row r="37" spans="1:18" s="9" customFormat="1" ht="18.95" customHeight="1" x14ac:dyDescent="0.25">
      <c r="A37" s="28" t="s">
        <v>30</v>
      </c>
      <c r="B37" s="29"/>
      <c r="C37" s="30"/>
      <c r="D37" s="31"/>
      <c r="E37" s="32"/>
      <c r="F37" s="28"/>
      <c r="G37" s="33"/>
      <c r="H37" s="28">
        <v>0.01</v>
      </c>
      <c r="I37" s="28"/>
      <c r="J37" s="32"/>
      <c r="K37" s="32"/>
      <c r="L37" s="32"/>
      <c r="M37" s="32"/>
      <c r="N37" s="32"/>
      <c r="O37" s="32"/>
      <c r="P37" s="62"/>
      <c r="Q37" s="62"/>
      <c r="R37" s="62"/>
    </row>
    <row r="38" spans="1:18" s="9" customFormat="1" ht="18.95" customHeight="1" x14ac:dyDescent="0.25">
      <c r="A38" s="28" t="s">
        <v>31</v>
      </c>
      <c r="B38" s="29"/>
      <c r="C38" s="30"/>
      <c r="D38" s="31"/>
      <c r="E38" s="32"/>
      <c r="F38" s="28"/>
      <c r="G38" s="33"/>
      <c r="H38" s="28">
        <v>0.01</v>
      </c>
      <c r="I38" s="28"/>
      <c r="J38" s="32"/>
      <c r="K38" s="32"/>
      <c r="L38" s="32"/>
      <c r="M38" s="32"/>
      <c r="N38" s="32"/>
      <c r="O38" s="32"/>
      <c r="P38" s="62"/>
      <c r="Q38" s="62"/>
      <c r="R38" s="62"/>
    </row>
    <row r="39" spans="1:18" s="9" customFormat="1" ht="18.95" customHeight="1" x14ac:dyDescent="0.25">
      <c r="A39" s="28" t="s">
        <v>32</v>
      </c>
      <c r="B39" s="29"/>
      <c r="C39" s="30">
        <v>0.9</v>
      </c>
      <c r="D39" s="31">
        <v>0.11</v>
      </c>
      <c r="E39" s="32">
        <v>0.24</v>
      </c>
      <c r="F39" s="28">
        <v>4.2699999999999996</v>
      </c>
      <c r="G39" s="33">
        <v>0.74</v>
      </c>
      <c r="H39" s="28">
        <v>1.29</v>
      </c>
      <c r="I39" s="28">
        <v>0.77</v>
      </c>
      <c r="J39" s="32"/>
      <c r="K39" s="32"/>
      <c r="L39" s="32"/>
      <c r="M39" s="32"/>
      <c r="N39" s="32"/>
      <c r="O39" s="32"/>
      <c r="P39" s="62"/>
      <c r="Q39" s="62"/>
      <c r="R39" s="62"/>
    </row>
    <row r="40" spans="1:18" s="9" customFormat="1" ht="18.95" customHeight="1" x14ac:dyDescent="0.25">
      <c r="A40" s="28" t="s">
        <v>33</v>
      </c>
      <c r="B40" s="29">
        <v>1649.38</v>
      </c>
      <c r="C40" s="30">
        <v>4776.1099999999997</v>
      </c>
      <c r="D40" s="31">
        <v>6137.38</v>
      </c>
      <c r="E40" s="32">
        <v>1251.27</v>
      </c>
      <c r="F40" s="28">
        <v>179.13</v>
      </c>
      <c r="G40" s="33">
        <v>23.2</v>
      </c>
      <c r="H40" s="28">
        <v>226.23</v>
      </c>
      <c r="I40" s="28">
        <v>287.25</v>
      </c>
      <c r="J40" s="32"/>
      <c r="K40" s="32">
        <v>2.2400000000000002</v>
      </c>
      <c r="L40" s="32">
        <v>1.25</v>
      </c>
      <c r="M40" s="32">
        <v>3.53</v>
      </c>
      <c r="N40" s="32">
        <v>0.92</v>
      </c>
      <c r="O40" s="32">
        <v>2.5099999999999998</v>
      </c>
      <c r="P40" s="62">
        <v>0.68</v>
      </c>
      <c r="Q40" s="62"/>
      <c r="R40" s="62">
        <f t="shared" si="1"/>
        <v>11.129999999999999</v>
      </c>
    </row>
    <row r="41" spans="1:18" s="9" customFormat="1" ht="18.95" customHeight="1" x14ac:dyDescent="0.25">
      <c r="A41" s="28" t="s">
        <v>34</v>
      </c>
      <c r="B41" s="29">
        <v>2.3199999999999998</v>
      </c>
      <c r="C41" s="30">
        <v>2.33</v>
      </c>
      <c r="D41" s="31">
        <v>1.3</v>
      </c>
      <c r="E41" s="32">
        <v>1.28</v>
      </c>
      <c r="F41" s="28">
        <v>6.57</v>
      </c>
      <c r="G41" s="33">
        <v>1.08</v>
      </c>
      <c r="H41" s="28">
        <v>1.28</v>
      </c>
      <c r="I41" s="28">
        <v>3.6</v>
      </c>
      <c r="J41" s="32">
        <v>0.1</v>
      </c>
      <c r="K41" s="32"/>
      <c r="L41" s="32">
        <v>0.28999999999999998</v>
      </c>
      <c r="M41" s="32">
        <v>0.06</v>
      </c>
      <c r="N41" s="32"/>
      <c r="O41" s="32">
        <v>0.08</v>
      </c>
      <c r="P41" s="62"/>
      <c r="Q41" s="62"/>
      <c r="R41" s="62">
        <f t="shared" si="1"/>
        <v>0.53</v>
      </c>
    </row>
    <row r="42" spans="1:18" s="9" customFormat="1" ht="18.95" customHeight="1" x14ac:dyDescent="0.25">
      <c r="A42" s="28" t="s">
        <v>35</v>
      </c>
      <c r="B42" s="29">
        <v>325.26</v>
      </c>
      <c r="C42" s="30">
        <v>12.21</v>
      </c>
      <c r="D42" s="31">
        <v>19.66</v>
      </c>
      <c r="E42" s="32">
        <v>4.07</v>
      </c>
      <c r="F42" s="28">
        <v>1.49</v>
      </c>
      <c r="G42" s="33">
        <v>5.09</v>
      </c>
      <c r="H42" s="28">
        <v>6.95</v>
      </c>
      <c r="I42" s="28">
        <v>394.63</v>
      </c>
      <c r="J42" s="32"/>
      <c r="K42" s="32"/>
      <c r="L42" s="32">
        <v>1.23</v>
      </c>
      <c r="M42" s="32">
        <v>0.31</v>
      </c>
      <c r="N42" s="32">
        <v>0.08</v>
      </c>
      <c r="O42" s="62">
        <v>0.1</v>
      </c>
      <c r="P42" s="62">
        <v>0.67</v>
      </c>
      <c r="Q42" s="62"/>
      <c r="R42" s="62">
        <f t="shared" si="1"/>
        <v>2.39</v>
      </c>
    </row>
    <row r="43" spans="1:18" s="9" customFormat="1" ht="18.95" customHeight="1" x14ac:dyDescent="0.25">
      <c r="A43" s="28" t="s">
        <v>36</v>
      </c>
      <c r="B43" s="29"/>
      <c r="C43" s="30">
        <v>74.8</v>
      </c>
      <c r="D43" s="31">
        <v>73.209999999999994</v>
      </c>
      <c r="E43" s="32">
        <v>253.59</v>
      </c>
      <c r="F43" s="28">
        <v>953.5</v>
      </c>
      <c r="G43" s="33">
        <v>41.32</v>
      </c>
      <c r="H43" s="28"/>
      <c r="I43" s="28">
        <v>100.22</v>
      </c>
      <c r="J43" s="32">
        <v>80.39</v>
      </c>
      <c r="K43" s="32">
        <v>35.06</v>
      </c>
      <c r="L43" s="32"/>
      <c r="M43" s="32"/>
      <c r="N43" s="32"/>
      <c r="O43" s="32"/>
      <c r="P43" s="62"/>
      <c r="Q43" s="62"/>
      <c r="R43" s="62">
        <f t="shared" si="1"/>
        <v>115.45</v>
      </c>
    </row>
    <row r="44" spans="1:18" s="9" customFormat="1" ht="18.95" customHeight="1" x14ac:dyDescent="0.25">
      <c r="A44" s="28" t="s">
        <v>37</v>
      </c>
      <c r="B44" s="29">
        <v>37.380000000000003</v>
      </c>
      <c r="C44" s="30">
        <v>25.12</v>
      </c>
      <c r="D44" s="31">
        <v>62.06</v>
      </c>
      <c r="E44" s="32">
        <v>61.77</v>
      </c>
      <c r="F44" s="28">
        <v>65.709999999999994</v>
      </c>
      <c r="G44" s="33">
        <v>84.38</v>
      </c>
      <c r="H44" s="28">
        <v>76.180000000000007</v>
      </c>
      <c r="I44" s="28">
        <v>96.05</v>
      </c>
      <c r="J44" s="32">
        <v>0.73</v>
      </c>
      <c r="K44" s="32">
        <v>0.6</v>
      </c>
      <c r="L44" s="32">
        <v>2.74</v>
      </c>
      <c r="M44" s="32">
        <v>2.0299999999999998</v>
      </c>
      <c r="N44" s="32">
        <v>1.24</v>
      </c>
      <c r="O44" s="32">
        <v>3.38</v>
      </c>
      <c r="P44" s="62">
        <v>14.15</v>
      </c>
      <c r="Q44" s="62"/>
      <c r="R44" s="62">
        <f t="shared" si="1"/>
        <v>24.869999999999997</v>
      </c>
    </row>
    <row r="45" spans="1:18" s="9" customFormat="1" ht="18.95" customHeight="1" x14ac:dyDescent="0.25">
      <c r="A45" s="35" t="s">
        <v>38</v>
      </c>
      <c r="B45" s="29">
        <v>522.51</v>
      </c>
      <c r="C45" s="30">
        <v>71.209999999999994</v>
      </c>
      <c r="D45" s="31">
        <v>206.62</v>
      </c>
      <c r="E45" s="32">
        <v>253.04</v>
      </c>
      <c r="F45" s="28">
        <v>423.69</v>
      </c>
      <c r="G45" s="33">
        <v>262.91000000000003</v>
      </c>
      <c r="H45" s="28">
        <v>69.58</v>
      </c>
      <c r="I45" s="28">
        <v>185.05</v>
      </c>
      <c r="J45" s="32">
        <v>6.15</v>
      </c>
      <c r="K45" s="32">
        <v>2.8</v>
      </c>
      <c r="L45" s="32">
        <v>10.3</v>
      </c>
      <c r="M45" s="32">
        <v>14.04</v>
      </c>
      <c r="N45" s="32">
        <v>23.61</v>
      </c>
      <c r="O45" s="32">
        <v>0.88</v>
      </c>
      <c r="P45" s="62">
        <v>1.04</v>
      </c>
      <c r="Q45" s="62"/>
      <c r="R45" s="62">
        <f t="shared" si="1"/>
        <v>58.82</v>
      </c>
    </row>
    <row r="46" spans="1:18" s="9" customFormat="1" ht="18.95" customHeight="1" x14ac:dyDescent="0.25">
      <c r="A46" s="35" t="s">
        <v>39</v>
      </c>
      <c r="B46" s="29"/>
      <c r="C46" s="30">
        <v>0.33</v>
      </c>
      <c r="D46" s="31">
        <v>0.67</v>
      </c>
      <c r="E46" s="32">
        <v>0.08</v>
      </c>
      <c r="F46" s="28">
        <v>0.05</v>
      </c>
      <c r="G46" s="33">
        <v>0.21</v>
      </c>
      <c r="H46" s="28">
        <v>0.01</v>
      </c>
      <c r="I46" s="28"/>
      <c r="J46" s="32"/>
      <c r="K46" s="32"/>
      <c r="L46" s="32"/>
      <c r="M46" s="32"/>
      <c r="N46" s="32"/>
      <c r="O46" s="32"/>
      <c r="P46" s="62"/>
      <c r="Q46" s="62"/>
      <c r="R46" s="62"/>
    </row>
    <row r="47" spans="1:18" s="9" customFormat="1" ht="18.95" customHeight="1" x14ac:dyDescent="0.25">
      <c r="A47" s="35" t="s">
        <v>40</v>
      </c>
      <c r="B47" s="29"/>
      <c r="C47" s="30"/>
      <c r="D47" s="31"/>
      <c r="E47" s="32"/>
      <c r="F47" s="28"/>
      <c r="G47" s="33"/>
      <c r="H47" s="28">
        <v>0.35</v>
      </c>
      <c r="I47" s="28">
        <v>0.34</v>
      </c>
      <c r="J47" s="32"/>
      <c r="K47" s="32"/>
      <c r="L47" s="32"/>
      <c r="M47" s="32"/>
      <c r="N47" s="32">
        <v>1.45</v>
      </c>
      <c r="O47" s="32">
        <v>0.03</v>
      </c>
      <c r="P47" s="62"/>
      <c r="Q47" s="62"/>
      <c r="R47" s="62">
        <f t="shared" si="1"/>
        <v>1.48</v>
      </c>
    </row>
    <row r="48" spans="1:18" s="9" customFormat="1" ht="18.95" customHeight="1" x14ac:dyDescent="0.25">
      <c r="A48" s="35" t="s">
        <v>41</v>
      </c>
      <c r="B48" s="29"/>
      <c r="C48" s="30"/>
      <c r="D48" s="31"/>
      <c r="E48" s="32">
        <v>0.05</v>
      </c>
      <c r="F48" s="28">
        <v>0.03</v>
      </c>
      <c r="G48" s="33">
        <v>3.84</v>
      </c>
      <c r="H48" s="28">
        <v>0.04</v>
      </c>
      <c r="I48" s="28"/>
      <c r="J48" s="32"/>
      <c r="K48" s="32"/>
      <c r="L48" s="32"/>
      <c r="M48" s="32"/>
      <c r="N48" s="32"/>
      <c r="O48" s="32"/>
      <c r="P48" s="62"/>
      <c r="Q48" s="62"/>
      <c r="R48" s="62"/>
    </row>
    <row r="49" spans="1:18" s="9" customFormat="1" ht="18.95" customHeight="1" x14ac:dyDescent="0.25">
      <c r="A49" s="35" t="s">
        <v>42</v>
      </c>
      <c r="B49" s="29"/>
      <c r="C49" s="30"/>
      <c r="D49" s="31"/>
      <c r="E49" s="32"/>
      <c r="F49" s="28">
        <v>0.04</v>
      </c>
      <c r="G49" s="33"/>
      <c r="H49" s="28"/>
      <c r="I49" s="28"/>
      <c r="J49" s="32"/>
      <c r="K49" s="32"/>
      <c r="L49" s="32"/>
      <c r="M49" s="32"/>
      <c r="N49" s="32"/>
      <c r="O49" s="32"/>
      <c r="P49" s="62"/>
      <c r="Q49" s="62"/>
      <c r="R49" s="62"/>
    </row>
    <row r="50" spans="1:18" s="9" customFormat="1" ht="18.95" customHeight="1" x14ac:dyDescent="0.25">
      <c r="A50" s="35" t="s">
        <v>43</v>
      </c>
      <c r="B50" s="29"/>
      <c r="C50" s="30"/>
      <c r="D50" s="31"/>
      <c r="E50" s="32">
        <v>0.02</v>
      </c>
      <c r="F50" s="28">
        <v>0.21</v>
      </c>
      <c r="G50" s="33">
        <v>0.02</v>
      </c>
      <c r="H50" s="28"/>
      <c r="I50" s="28"/>
      <c r="J50" s="32"/>
      <c r="K50" s="32"/>
      <c r="L50" s="32"/>
      <c r="M50" s="32"/>
      <c r="N50" s="32"/>
      <c r="O50" s="32"/>
      <c r="P50" s="62"/>
      <c r="Q50" s="62"/>
      <c r="R50" s="62"/>
    </row>
    <row r="51" spans="1:18" s="9" customFormat="1" ht="18.95" customHeight="1" x14ac:dyDescent="0.25">
      <c r="A51" s="35" t="s">
        <v>44</v>
      </c>
      <c r="B51" s="29"/>
      <c r="C51" s="30"/>
      <c r="D51" s="31"/>
      <c r="E51" s="32">
        <v>0.02</v>
      </c>
      <c r="F51" s="28">
        <v>8.01</v>
      </c>
      <c r="G51" s="33">
        <v>2.36</v>
      </c>
      <c r="H51" s="28">
        <v>0.46</v>
      </c>
      <c r="I51" s="28">
        <v>92.42</v>
      </c>
      <c r="J51" s="32">
        <v>2.5</v>
      </c>
      <c r="K51" s="32"/>
      <c r="L51" s="32"/>
      <c r="M51" s="32"/>
      <c r="N51" s="32"/>
      <c r="O51" s="32">
        <v>0.21</v>
      </c>
      <c r="P51" s="62"/>
      <c r="Q51" s="62"/>
      <c r="R51" s="62">
        <f t="shared" si="1"/>
        <v>2.71</v>
      </c>
    </row>
    <row r="52" spans="1:18" s="9" customFormat="1" ht="18.95" customHeight="1" x14ac:dyDescent="0.25">
      <c r="A52" s="28" t="s">
        <v>45</v>
      </c>
      <c r="B52" s="36"/>
      <c r="C52" s="37">
        <v>0.15</v>
      </c>
      <c r="D52" s="31"/>
      <c r="E52" s="32">
        <v>0.02</v>
      </c>
      <c r="F52" s="28">
        <v>0.23</v>
      </c>
      <c r="G52" s="33">
        <v>0.04</v>
      </c>
      <c r="H52" s="28"/>
      <c r="I52" s="28"/>
      <c r="J52" s="32"/>
      <c r="K52" s="32"/>
      <c r="L52" s="32"/>
      <c r="M52" s="32"/>
      <c r="N52" s="32"/>
      <c r="O52" s="32"/>
      <c r="P52" s="62"/>
      <c r="Q52" s="62"/>
      <c r="R52" s="62"/>
    </row>
    <row r="53" spans="1:18" s="9" customFormat="1" ht="18.95" customHeight="1" x14ac:dyDescent="0.25">
      <c r="A53" s="28" t="s">
        <v>46</v>
      </c>
      <c r="B53" s="29">
        <v>120.47</v>
      </c>
      <c r="C53" s="30">
        <v>124.35</v>
      </c>
      <c r="D53" s="31">
        <v>30.95</v>
      </c>
      <c r="E53" s="32">
        <v>94.51</v>
      </c>
      <c r="F53" s="28">
        <v>531.99</v>
      </c>
      <c r="G53" s="33">
        <v>258.70999999999998</v>
      </c>
      <c r="H53" s="28">
        <v>479.75</v>
      </c>
      <c r="I53" s="28">
        <v>219.95</v>
      </c>
      <c r="J53" s="32">
        <v>18.32</v>
      </c>
      <c r="K53" s="32">
        <v>25.36</v>
      </c>
      <c r="L53" s="32">
        <v>134.22999999999999</v>
      </c>
      <c r="M53" s="32">
        <v>106.74</v>
      </c>
      <c r="N53" s="32">
        <v>57.81</v>
      </c>
      <c r="O53" s="62">
        <v>30.3</v>
      </c>
      <c r="P53" s="62">
        <v>34.85</v>
      </c>
      <c r="Q53" s="62"/>
      <c r="R53" s="62">
        <f t="shared" si="1"/>
        <v>407.61</v>
      </c>
    </row>
    <row r="54" spans="1:18" s="9" customFormat="1" ht="18.95" customHeight="1" x14ac:dyDescent="0.25">
      <c r="A54" s="28" t="s">
        <v>47</v>
      </c>
      <c r="B54" s="29"/>
      <c r="C54" s="30">
        <v>1.1200000000000001</v>
      </c>
      <c r="D54" s="31"/>
      <c r="E54" s="32">
        <v>0.01</v>
      </c>
      <c r="F54" s="28">
        <v>0.24</v>
      </c>
      <c r="G54" s="33">
        <v>0.08</v>
      </c>
      <c r="H54" s="34"/>
      <c r="I54" s="34"/>
      <c r="J54" s="32"/>
      <c r="K54" s="32"/>
      <c r="L54" s="32"/>
      <c r="M54" s="32"/>
      <c r="N54" s="32"/>
      <c r="O54" s="32"/>
      <c r="P54" s="62"/>
      <c r="Q54" s="62"/>
      <c r="R54" s="62"/>
    </row>
    <row r="55" spans="1:18" s="9" customFormat="1" ht="18.95" customHeight="1" x14ac:dyDescent="0.25">
      <c r="A55" s="28" t="s">
        <v>48</v>
      </c>
      <c r="B55" s="29">
        <v>1590.42</v>
      </c>
      <c r="C55" s="30">
        <v>1981.99</v>
      </c>
      <c r="D55" s="31">
        <v>1651.65</v>
      </c>
      <c r="E55" s="32">
        <v>1723.01</v>
      </c>
      <c r="F55" s="34">
        <v>1561.72</v>
      </c>
      <c r="G55" s="33">
        <v>2197.1</v>
      </c>
      <c r="H55" s="28">
        <v>1280.93</v>
      </c>
      <c r="I55" s="28">
        <v>1664.79</v>
      </c>
      <c r="J55" s="32">
        <v>1305.0899999999999</v>
      </c>
      <c r="K55" s="32">
        <v>650.83000000000004</v>
      </c>
      <c r="L55" s="32">
        <v>106.27</v>
      </c>
      <c r="M55" s="32">
        <v>4.7699999999999996</v>
      </c>
      <c r="N55" s="32"/>
      <c r="O55" s="32"/>
      <c r="P55" s="62"/>
      <c r="Q55" s="62"/>
      <c r="R55" s="62">
        <f t="shared" si="1"/>
        <v>2066.96</v>
      </c>
    </row>
    <row r="56" spans="1:18" s="9" customFormat="1" ht="18.95" customHeight="1" x14ac:dyDescent="0.25">
      <c r="A56" s="28" t="s">
        <v>49</v>
      </c>
      <c r="B56" s="29"/>
      <c r="C56" s="30"/>
      <c r="D56" s="31"/>
      <c r="E56" s="32"/>
      <c r="F56" s="34"/>
      <c r="G56" s="33">
        <v>2.04</v>
      </c>
      <c r="H56" s="28">
        <v>0.35</v>
      </c>
      <c r="I56" s="28"/>
      <c r="J56" s="32"/>
      <c r="K56" s="32"/>
      <c r="L56" s="32"/>
      <c r="M56" s="32"/>
      <c r="N56" s="32"/>
      <c r="O56" s="32"/>
      <c r="P56" s="62"/>
      <c r="Q56" s="62"/>
      <c r="R56" s="62"/>
    </row>
    <row r="57" spans="1:18" s="9" customFormat="1" ht="18.95" customHeight="1" x14ac:dyDescent="0.25">
      <c r="A57" s="28" t="s">
        <v>50</v>
      </c>
      <c r="B57" s="29"/>
      <c r="C57" s="30"/>
      <c r="D57" s="38"/>
      <c r="E57" s="32">
        <v>0.37</v>
      </c>
      <c r="F57" s="28">
        <v>0.37</v>
      </c>
      <c r="G57" s="33">
        <v>14.81</v>
      </c>
      <c r="H57" s="28">
        <v>29.23</v>
      </c>
      <c r="I57" s="28">
        <v>2.89</v>
      </c>
      <c r="J57" s="32"/>
      <c r="K57" s="32"/>
      <c r="L57" s="32"/>
      <c r="M57" s="32"/>
      <c r="N57" s="32"/>
      <c r="O57" s="32"/>
      <c r="P57" s="62"/>
      <c r="Q57" s="62"/>
      <c r="R57" s="62"/>
    </row>
    <row r="58" spans="1:18" s="9" customFormat="1" ht="18.95" customHeight="1" x14ac:dyDescent="0.25">
      <c r="A58" s="28" t="s">
        <v>51</v>
      </c>
      <c r="B58" s="29"/>
      <c r="C58" s="39">
        <v>0.12</v>
      </c>
      <c r="D58" s="31"/>
      <c r="E58" s="32">
        <v>0.36</v>
      </c>
      <c r="F58" s="28">
        <v>0.1</v>
      </c>
      <c r="G58" s="33">
        <v>0.88</v>
      </c>
      <c r="H58" s="28">
        <v>0.56000000000000005</v>
      </c>
      <c r="I58" s="28">
        <v>1.58</v>
      </c>
      <c r="J58" s="32"/>
      <c r="K58" s="32"/>
      <c r="L58" s="32"/>
      <c r="M58" s="32"/>
      <c r="N58" s="32"/>
      <c r="O58" s="32"/>
      <c r="P58" s="62"/>
      <c r="Q58" s="62"/>
      <c r="R58" s="62"/>
    </row>
    <row r="59" spans="1:18" s="9" customFormat="1" ht="18.95" customHeight="1" x14ac:dyDescent="0.25">
      <c r="A59" s="28" t="s">
        <v>52</v>
      </c>
      <c r="B59" s="29"/>
      <c r="C59" s="39"/>
      <c r="D59" s="31"/>
      <c r="E59" s="32">
        <v>0.06</v>
      </c>
      <c r="F59" s="28">
        <v>0.2</v>
      </c>
      <c r="G59" s="33"/>
      <c r="H59" s="28"/>
      <c r="I59" s="28"/>
      <c r="J59" s="32"/>
      <c r="K59" s="32"/>
      <c r="L59" s="32"/>
      <c r="M59" s="32"/>
      <c r="N59" s="32"/>
      <c r="O59" s="32"/>
      <c r="P59" s="62"/>
      <c r="Q59" s="62"/>
      <c r="R59" s="62"/>
    </row>
    <row r="60" spans="1:18" s="9" customFormat="1" ht="18.95" customHeight="1" x14ac:dyDescent="0.25">
      <c r="A60" s="28" t="s">
        <v>53</v>
      </c>
      <c r="B60" s="29"/>
      <c r="C60" s="39"/>
      <c r="D60" s="31"/>
      <c r="E60" s="32"/>
      <c r="F60" s="28"/>
      <c r="G60" s="33"/>
      <c r="H60" s="28">
        <v>0.02</v>
      </c>
      <c r="I60" s="28"/>
      <c r="J60" s="32"/>
      <c r="K60" s="32"/>
      <c r="L60" s="32"/>
      <c r="M60" s="32"/>
      <c r="N60" s="32"/>
      <c r="O60" s="32"/>
      <c r="P60" s="62"/>
      <c r="Q60" s="62"/>
      <c r="R60" s="62"/>
    </row>
    <row r="61" spans="1:18" s="9" customFormat="1" ht="18.95" customHeight="1" x14ac:dyDescent="0.25">
      <c r="A61" s="28" t="s">
        <v>54</v>
      </c>
      <c r="B61" s="29"/>
      <c r="C61" s="39"/>
      <c r="D61" s="31"/>
      <c r="E61" s="32"/>
      <c r="F61" s="28"/>
      <c r="G61" s="33">
        <v>1.61</v>
      </c>
      <c r="H61" s="28">
        <v>0.49</v>
      </c>
      <c r="I61" s="28"/>
      <c r="J61" s="32"/>
      <c r="K61" s="32"/>
      <c r="L61" s="32"/>
      <c r="M61" s="32"/>
      <c r="N61" s="32"/>
      <c r="O61" s="32"/>
      <c r="P61" s="62"/>
      <c r="Q61" s="62"/>
      <c r="R61" s="62"/>
    </row>
    <row r="62" spans="1:18" s="9" customFormat="1" ht="18.95" customHeight="1" x14ac:dyDescent="0.25">
      <c r="A62" s="28" t="s">
        <v>55</v>
      </c>
      <c r="B62" s="29"/>
      <c r="C62" s="39"/>
      <c r="D62" s="31"/>
      <c r="E62" s="32"/>
      <c r="F62" s="28"/>
      <c r="G62" s="33"/>
      <c r="H62" s="28">
        <v>0.46</v>
      </c>
      <c r="I62" s="33">
        <v>0.3</v>
      </c>
      <c r="J62" s="32"/>
      <c r="K62" s="32"/>
      <c r="L62" s="32"/>
      <c r="M62" s="32"/>
      <c r="N62" s="32"/>
      <c r="O62" s="32"/>
      <c r="P62" s="62"/>
      <c r="Q62" s="62"/>
      <c r="R62" s="62"/>
    </row>
    <row r="63" spans="1:18" s="9" customFormat="1" ht="18.95" customHeight="1" x14ac:dyDescent="0.25">
      <c r="A63" s="28" t="s">
        <v>56</v>
      </c>
      <c r="B63" s="29"/>
      <c r="C63" s="30"/>
      <c r="D63" s="31"/>
      <c r="E63" s="32"/>
      <c r="F63" s="28"/>
      <c r="G63" s="33">
        <v>467.1</v>
      </c>
      <c r="H63" s="28">
        <v>580.28</v>
      </c>
      <c r="I63" s="28">
        <v>29.04</v>
      </c>
      <c r="J63" s="32"/>
      <c r="K63" s="32"/>
      <c r="L63" s="32"/>
      <c r="M63" s="32"/>
      <c r="N63" s="32"/>
      <c r="O63" s="32"/>
      <c r="P63" s="62"/>
      <c r="Q63" s="62"/>
      <c r="R63" s="62"/>
    </row>
    <row r="64" spans="1:18" s="9" customFormat="1" ht="18.95" customHeight="1" x14ac:dyDescent="0.25">
      <c r="A64" s="28" t="s">
        <v>57</v>
      </c>
      <c r="B64" s="29"/>
      <c r="C64" s="30"/>
      <c r="D64" s="31"/>
      <c r="E64" s="32"/>
      <c r="F64" s="28"/>
      <c r="G64" s="33"/>
      <c r="H64" s="28"/>
      <c r="I64" s="28"/>
      <c r="J64" s="32"/>
      <c r="K64" s="32"/>
      <c r="L64" s="32"/>
      <c r="M64" s="32"/>
      <c r="N64" s="32"/>
      <c r="O64" s="32"/>
      <c r="P64" s="62"/>
      <c r="Q64" s="62"/>
      <c r="R64" s="62"/>
    </row>
    <row r="65" spans="1:18" s="9" customFormat="1" ht="18.95" customHeight="1" x14ac:dyDescent="0.25">
      <c r="A65" s="28" t="s">
        <v>58</v>
      </c>
      <c r="B65" s="40">
        <v>10.47</v>
      </c>
      <c r="C65" s="41">
        <v>15.96</v>
      </c>
      <c r="D65" s="31">
        <v>8.5399999999999991</v>
      </c>
      <c r="E65" s="32">
        <v>10.71</v>
      </c>
      <c r="F65" s="28">
        <v>45.06</v>
      </c>
      <c r="G65" s="33">
        <v>19.78</v>
      </c>
      <c r="H65" s="28">
        <v>17.63</v>
      </c>
      <c r="I65" s="28">
        <v>19.41</v>
      </c>
      <c r="J65" s="32"/>
      <c r="K65" s="32"/>
      <c r="L65" s="32">
        <v>0.22</v>
      </c>
      <c r="M65" s="32">
        <v>0.77</v>
      </c>
      <c r="N65" s="32">
        <v>0.69</v>
      </c>
      <c r="O65" s="32">
        <v>0.89</v>
      </c>
      <c r="P65" s="62">
        <v>0.03</v>
      </c>
      <c r="Q65" s="62"/>
      <c r="R65" s="62">
        <f t="shared" si="1"/>
        <v>2.5999999999999996</v>
      </c>
    </row>
    <row r="66" spans="1:18" s="9" customFormat="1" ht="18.95" customHeight="1" x14ac:dyDescent="0.25">
      <c r="A66" s="28" t="s">
        <v>59</v>
      </c>
      <c r="B66" s="42"/>
      <c r="C66" s="43">
        <v>0.89</v>
      </c>
      <c r="D66" s="31">
        <v>0.1</v>
      </c>
      <c r="E66" s="32">
        <v>0.56000000000000005</v>
      </c>
      <c r="F66" s="28">
        <v>0.63</v>
      </c>
      <c r="G66" s="33">
        <v>0.48</v>
      </c>
      <c r="H66" s="28">
        <v>0.56000000000000005</v>
      </c>
      <c r="I66" s="33">
        <v>2.7</v>
      </c>
      <c r="J66" s="32"/>
      <c r="K66" s="32"/>
      <c r="L66" s="32"/>
      <c r="M66" s="32"/>
      <c r="N66" s="32">
        <v>0.05</v>
      </c>
      <c r="O66" s="32">
        <v>0.01</v>
      </c>
      <c r="P66" s="62"/>
      <c r="Q66" s="62"/>
      <c r="R66" s="62">
        <f t="shared" si="1"/>
        <v>6.0000000000000005E-2</v>
      </c>
    </row>
    <row r="67" spans="1:18" s="9" customFormat="1" ht="18.95" customHeight="1" x14ac:dyDescent="0.25">
      <c r="A67" s="28" t="s">
        <v>60</v>
      </c>
      <c r="B67" s="42"/>
      <c r="C67" s="44"/>
      <c r="D67" s="31"/>
      <c r="E67" s="32">
        <v>0.13</v>
      </c>
      <c r="F67" s="28">
        <v>0.57999999999999996</v>
      </c>
      <c r="G67" s="33">
        <v>7.0000000000000007E-2</v>
      </c>
      <c r="H67" s="28">
        <v>0.68</v>
      </c>
      <c r="I67" s="28">
        <v>0.01</v>
      </c>
      <c r="J67" s="32"/>
      <c r="K67" s="32"/>
      <c r="L67" s="32"/>
      <c r="M67" s="32"/>
      <c r="N67" s="32"/>
      <c r="O67" s="32"/>
      <c r="P67" s="62"/>
      <c r="Q67" s="62"/>
      <c r="R67" s="62"/>
    </row>
    <row r="68" spans="1:18" s="9" customFormat="1" ht="18.95" customHeight="1" x14ac:dyDescent="0.25">
      <c r="A68" s="28" t="s">
        <v>61</v>
      </c>
      <c r="B68" s="40"/>
      <c r="C68" s="30">
        <v>10.83</v>
      </c>
      <c r="D68" s="31">
        <v>23.36</v>
      </c>
      <c r="E68" s="32">
        <v>4.5</v>
      </c>
      <c r="F68" s="28">
        <v>2.52</v>
      </c>
      <c r="G68" s="33">
        <v>1.2</v>
      </c>
      <c r="H68" s="34">
        <v>0.08</v>
      </c>
      <c r="I68" s="34"/>
      <c r="J68" s="32"/>
      <c r="K68" s="32"/>
      <c r="L68" s="32"/>
      <c r="M68" s="32"/>
      <c r="N68" s="32"/>
      <c r="O68" s="32"/>
      <c r="P68" s="62"/>
      <c r="Q68" s="62"/>
      <c r="R68" s="62"/>
    </row>
    <row r="69" spans="1:18" s="9" customFormat="1" ht="18.95" customHeight="1" x14ac:dyDescent="0.25">
      <c r="A69" s="35" t="s">
        <v>62</v>
      </c>
      <c r="B69" s="40">
        <v>1.59</v>
      </c>
      <c r="C69" s="30">
        <v>1.43</v>
      </c>
      <c r="D69" s="38">
        <v>2.2599999999999998</v>
      </c>
      <c r="E69" s="32">
        <v>0.91</v>
      </c>
      <c r="F69" s="28">
        <v>5.28</v>
      </c>
      <c r="G69" s="33">
        <v>6.46</v>
      </c>
      <c r="H69" s="45">
        <v>1.81</v>
      </c>
      <c r="I69" s="46">
        <v>5.03</v>
      </c>
      <c r="J69" s="32">
        <v>0.55000000000000004</v>
      </c>
      <c r="K69" s="32"/>
      <c r="L69" s="32"/>
      <c r="M69" s="32"/>
      <c r="N69" s="32"/>
      <c r="O69" s="32">
        <v>0.03</v>
      </c>
      <c r="P69" s="62"/>
      <c r="Q69" s="62"/>
      <c r="R69" s="62">
        <f t="shared" si="1"/>
        <v>0.58000000000000007</v>
      </c>
    </row>
    <row r="70" spans="1:18" s="9" customFormat="1" ht="18.95" customHeight="1" x14ac:dyDescent="0.25">
      <c r="A70" s="28" t="s">
        <v>63</v>
      </c>
      <c r="B70" s="40">
        <v>420.84</v>
      </c>
      <c r="C70" s="30">
        <v>320.98</v>
      </c>
      <c r="D70" s="38">
        <v>526.89</v>
      </c>
      <c r="E70" s="32">
        <v>623.91999999999996</v>
      </c>
      <c r="F70" s="34">
        <v>1174.98</v>
      </c>
      <c r="G70" s="47">
        <v>1612.85</v>
      </c>
      <c r="H70" s="28">
        <v>1288.52</v>
      </c>
      <c r="I70" s="34">
        <v>1256</v>
      </c>
      <c r="J70" s="32">
        <v>3.43</v>
      </c>
      <c r="K70" s="32">
        <v>3.25</v>
      </c>
      <c r="L70" s="32">
        <v>27.45</v>
      </c>
      <c r="M70" s="32">
        <v>61.21</v>
      </c>
      <c r="N70" s="32">
        <v>81.12</v>
      </c>
      <c r="O70" s="32">
        <v>73.5</v>
      </c>
      <c r="P70" s="62">
        <v>112.5</v>
      </c>
      <c r="Q70" s="62"/>
      <c r="R70" s="62">
        <f t="shared" si="1"/>
        <v>362.46000000000004</v>
      </c>
    </row>
    <row r="71" spans="1:18" s="9" customFormat="1" ht="18.95" customHeight="1" x14ac:dyDescent="0.25">
      <c r="A71" s="28" t="s">
        <v>64</v>
      </c>
      <c r="B71" s="40"/>
      <c r="C71" s="30"/>
      <c r="D71" s="38"/>
      <c r="E71" s="32"/>
      <c r="F71" s="34"/>
      <c r="G71" s="47">
        <v>4.74</v>
      </c>
      <c r="H71" s="28"/>
      <c r="I71" s="28"/>
      <c r="J71" s="32"/>
      <c r="K71" s="32"/>
      <c r="L71" s="32">
        <v>0.3</v>
      </c>
      <c r="M71" s="32">
        <v>25.05</v>
      </c>
      <c r="N71" s="32"/>
      <c r="O71" s="32"/>
      <c r="P71" s="62"/>
      <c r="Q71" s="62"/>
      <c r="R71" s="62">
        <f t="shared" si="1"/>
        <v>25.35</v>
      </c>
    </row>
    <row r="72" spans="1:18" s="9" customFormat="1" ht="18.95" customHeight="1" x14ac:dyDescent="0.25">
      <c r="A72" s="28" t="s">
        <v>65</v>
      </c>
      <c r="B72" s="40">
        <v>209.44</v>
      </c>
      <c r="C72" s="30">
        <v>337.6</v>
      </c>
      <c r="D72" s="48">
        <v>236.19</v>
      </c>
      <c r="E72" s="32">
        <v>195.09</v>
      </c>
      <c r="F72" s="49">
        <v>583</v>
      </c>
      <c r="G72" s="50">
        <v>728.3</v>
      </c>
      <c r="H72" s="28">
        <v>670.69</v>
      </c>
      <c r="I72" s="28">
        <v>483.34</v>
      </c>
      <c r="J72" s="32">
        <v>5</v>
      </c>
      <c r="K72" s="32"/>
      <c r="L72" s="32"/>
      <c r="M72" s="32"/>
      <c r="N72" s="32">
        <v>69.94</v>
      </c>
      <c r="O72" s="32">
        <v>72.400000000000006</v>
      </c>
      <c r="P72" s="62">
        <v>55.7</v>
      </c>
      <c r="Q72" s="62"/>
      <c r="R72" s="62">
        <f t="shared" si="1"/>
        <v>203.04000000000002</v>
      </c>
    </row>
    <row r="73" spans="1:18" s="9" customFormat="1" ht="18.95" customHeight="1" x14ac:dyDescent="0.25">
      <c r="A73" s="28" t="s">
        <v>66</v>
      </c>
      <c r="B73" s="40"/>
      <c r="C73" s="30"/>
      <c r="D73" s="48"/>
      <c r="E73" s="32"/>
      <c r="F73" s="49"/>
      <c r="G73" s="50">
        <v>0.66</v>
      </c>
      <c r="H73" s="28"/>
      <c r="I73" s="28">
        <v>0.09</v>
      </c>
      <c r="J73" s="32"/>
      <c r="K73" s="32"/>
      <c r="L73" s="32"/>
      <c r="M73" s="32"/>
      <c r="N73" s="32"/>
      <c r="O73" s="32"/>
      <c r="P73" s="62"/>
      <c r="Q73" s="62"/>
      <c r="R73" s="62"/>
    </row>
    <row r="74" spans="1:18" s="9" customFormat="1" ht="18.95" customHeight="1" x14ac:dyDescent="0.25">
      <c r="A74" s="28" t="s">
        <v>67</v>
      </c>
      <c r="B74" s="40"/>
      <c r="C74" s="30"/>
      <c r="D74" s="48"/>
      <c r="E74" s="32"/>
      <c r="F74" s="49"/>
      <c r="G74" s="50">
        <v>7.27</v>
      </c>
      <c r="H74" s="28">
        <v>11.15</v>
      </c>
      <c r="I74" s="28"/>
      <c r="J74" s="32"/>
      <c r="K74" s="32"/>
      <c r="L74" s="32"/>
      <c r="M74" s="32"/>
      <c r="N74" s="32"/>
      <c r="O74" s="32"/>
      <c r="P74" s="62"/>
      <c r="Q74" s="62"/>
      <c r="R74" s="62"/>
    </row>
    <row r="75" spans="1:18" s="9" customFormat="1" ht="20.25" customHeight="1" x14ac:dyDescent="0.25">
      <c r="A75" s="28" t="s">
        <v>68</v>
      </c>
      <c r="B75" s="40"/>
      <c r="C75" s="30"/>
      <c r="D75" s="48"/>
      <c r="E75" s="32">
        <v>7.0000000000000007E-2</v>
      </c>
      <c r="F75" s="28">
        <v>7.0000000000000007E-2</v>
      </c>
      <c r="G75" s="33">
        <v>0.08</v>
      </c>
      <c r="H75" s="51"/>
      <c r="I75" s="51">
        <v>4.97</v>
      </c>
      <c r="J75" s="32"/>
      <c r="K75" s="32"/>
      <c r="L75" s="32"/>
      <c r="M75" s="32"/>
      <c r="N75" s="32"/>
      <c r="O75" s="32">
        <v>0.13</v>
      </c>
      <c r="P75" s="62"/>
      <c r="Q75" s="62"/>
      <c r="R75" s="62">
        <f t="shared" si="1"/>
        <v>0.13</v>
      </c>
    </row>
    <row r="76" spans="1:18" s="9" customFormat="1" ht="22.5" customHeight="1" x14ac:dyDescent="0.25">
      <c r="A76" s="35" t="s">
        <v>69</v>
      </c>
      <c r="B76" s="40">
        <v>5.2</v>
      </c>
      <c r="C76" s="30">
        <v>1.02</v>
      </c>
      <c r="D76" s="38">
        <v>3.48</v>
      </c>
      <c r="E76" s="32">
        <v>3.87</v>
      </c>
      <c r="F76" s="28">
        <v>1.93</v>
      </c>
      <c r="G76" s="33">
        <v>0.45</v>
      </c>
      <c r="H76" s="14">
        <v>0.48</v>
      </c>
      <c r="I76" s="14">
        <v>5.64</v>
      </c>
      <c r="J76" s="32"/>
      <c r="K76" s="32">
        <v>0.17</v>
      </c>
      <c r="L76" s="32">
        <v>0.7</v>
      </c>
      <c r="M76" s="32">
        <v>0.08</v>
      </c>
      <c r="N76" s="32">
        <v>0.22</v>
      </c>
      <c r="O76" s="32">
        <v>0.03</v>
      </c>
      <c r="P76" s="62">
        <v>0.01</v>
      </c>
      <c r="Q76" s="62"/>
      <c r="R76" s="62">
        <f t="shared" si="1"/>
        <v>1.21</v>
      </c>
    </row>
    <row r="77" spans="1:18" s="9" customFormat="1" ht="21.75" customHeight="1" x14ac:dyDescent="0.25">
      <c r="A77" s="35" t="s">
        <v>70</v>
      </c>
      <c r="B77" s="40"/>
      <c r="C77" s="30">
        <v>1.1399999999999999</v>
      </c>
      <c r="D77" s="48">
        <v>0.1</v>
      </c>
      <c r="E77" s="32">
        <v>0.17</v>
      </c>
      <c r="F77" s="28">
        <v>4.3</v>
      </c>
      <c r="G77" s="33">
        <v>0.89</v>
      </c>
      <c r="H77" s="51">
        <v>0.4</v>
      </c>
      <c r="I77" s="51"/>
      <c r="J77" s="32"/>
      <c r="K77" s="32"/>
      <c r="L77" s="32"/>
      <c r="M77" s="32">
        <v>7.0000000000000007E-2</v>
      </c>
      <c r="N77" s="32"/>
      <c r="O77" s="32"/>
      <c r="P77" s="62"/>
      <c r="Q77" s="62"/>
      <c r="R77" s="62">
        <f t="shared" si="1"/>
        <v>7.0000000000000007E-2</v>
      </c>
    </row>
    <row r="78" spans="1:18" s="9" customFormat="1" ht="18.95" customHeight="1" x14ac:dyDescent="0.25">
      <c r="A78" s="35" t="s">
        <v>71</v>
      </c>
      <c r="B78" s="40"/>
      <c r="C78" s="30"/>
      <c r="D78" s="48"/>
      <c r="E78" s="32"/>
      <c r="F78" s="28">
        <v>135.88999999999999</v>
      </c>
      <c r="G78" s="33"/>
      <c r="H78" s="28"/>
      <c r="I78" s="28">
        <v>255.86</v>
      </c>
      <c r="J78" s="32"/>
      <c r="K78" s="32"/>
      <c r="L78" s="32"/>
      <c r="M78" s="32"/>
      <c r="N78" s="32"/>
      <c r="O78" s="32"/>
      <c r="P78" s="62"/>
      <c r="Q78" s="62"/>
      <c r="R78" s="62"/>
    </row>
    <row r="79" spans="1:18" s="9" customFormat="1" ht="18.95" customHeight="1" x14ac:dyDescent="0.25">
      <c r="A79" s="35" t="s">
        <v>72</v>
      </c>
      <c r="B79" s="40"/>
      <c r="C79" s="30"/>
      <c r="D79" s="48"/>
      <c r="E79" s="32"/>
      <c r="F79" s="28"/>
      <c r="G79" s="33">
        <v>128.55000000000001</v>
      </c>
      <c r="H79" s="28">
        <v>161.71</v>
      </c>
      <c r="I79" s="28">
        <v>38.97</v>
      </c>
      <c r="J79" s="32"/>
      <c r="K79" s="32"/>
      <c r="L79" s="32"/>
      <c r="M79" s="32"/>
      <c r="N79" s="32"/>
      <c r="O79" s="32"/>
      <c r="P79" s="62">
        <v>0.3</v>
      </c>
      <c r="Q79" s="62"/>
      <c r="R79" s="62">
        <f t="shared" ref="R79:R80" si="2">SUM(J79:P79)</f>
        <v>0.3</v>
      </c>
    </row>
    <row r="80" spans="1:18" s="9" customFormat="1" ht="18.95" customHeight="1" x14ac:dyDescent="0.25">
      <c r="A80" s="35" t="s">
        <v>73</v>
      </c>
      <c r="B80" s="40">
        <v>46.69</v>
      </c>
      <c r="C80" s="30">
        <v>2.65</v>
      </c>
      <c r="D80" s="38">
        <v>55.66</v>
      </c>
      <c r="E80" s="32">
        <v>87.43</v>
      </c>
      <c r="F80" s="28">
        <v>0.26</v>
      </c>
      <c r="G80" s="33"/>
      <c r="H80" s="28"/>
      <c r="I80" s="28">
        <v>0.15</v>
      </c>
      <c r="J80" s="32">
        <v>47.04</v>
      </c>
      <c r="K80" s="32">
        <v>11.04</v>
      </c>
      <c r="L80" s="32">
        <v>0.12</v>
      </c>
      <c r="M80" s="32"/>
      <c r="N80" s="32"/>
      <c r="O80" s="32"/>
      <c r="P80" s="62"/>
      <c r="Q80" s="62"/>
      <c r="R80" s="62">
        <f t="shared" si="2"/>
        <v>58.199999999999996</v>
      </c>
    </row>
    <row r="81" spans="1:18" s="9" customFormat="1" ht="18.95" customHeight="1" x14ac:dyDescent="0.25">
      <c r="A81" s="52"/>
      <c r="B81" s="53"/>
      <c r="C81" s="54"/>
      <c r="D81" s="55"/>
      <c r="E81" s="26"/>
      <c r="F81" s="51"/>
      <c r="G81" s="56"/>
      <c r="H81" s="28"/>
      <c r="I81" s="28"/>
      <c r="J81" s="32"/>
      <c r="K81" s="32"/>
      <c r="L81" s="32"/>
      <c r="M81" s="32"/>
      <c r="N81" s="32"/>
      <c r="O81" s="32"/>
      <c r="P81" s="62"/>
      <c r="Q81" s="62"/>
      <c r="R81" s="62"/>
    </row>
    <row r="82" spans="1:18" s="9" customFormat="1" ht="18.95" customHeight="1" x14ac:dyDescent="0.25">
      <c r="A82" s="57" t="s">
        <v>74</v>
      </c>
      <c r="B82" s="58">
        <v>3297.56</v>
      </c>
      <c r="C82" s="58">
        <v>687.01</v>
      </c>
      <c r="D82" s="58">
        <v>1438.64</v>
      </c>
      <c r="E82" s="58">
        <v>1010.42</v>
      </c>
      <c r="F82" s="58">
        <v>836.05999999999983</v>
      </c>
      <c r="G82" s="59">
        <f>SUM(G84:G103)</f>
        <v>8409.9200000000019</v>
      </c>
      <c r="H82" s="59">
        <f>SUM(H83:H103)</f>
        <v>11122.09</v>
      </c>
      <c r="I82" s="59">
        <f>SUM(I83:I103)</f>
        <v>3329.28</v>
      </c>
      <c r="J82" s="74">
        <f>SUM(J83:J103)</f>
        <v>137.82</v>
      </c>
      <c r="K82" s="74">
        <f t="shared" ref="K82:P82" si="3">SUM(K83:K103)</f>
        <v>161.51000000000002</v>
      </c>
      <c r="L82" s="74">
        <f t="shared" si="3"/>
        <v>205.79000000000005</v>
      </c>
      <c r="M82" s="74">
        <f t="shared" si="3"/>
        <v>45.550000000000004</v>
      </c>
      <c r="N82" s="74">
        <f t="shared" si="3"/>
        <v>297.78999999999996</v>
      </c>
      <c r="O82" s="74">
        <f t="shared" si="3"/>
        <v>841.17000000000007</v>
      </c>
      <c r="P82" s="74">
        <f t="shared" si="3"/>
        <v>341.40999999999997</v>
      </c>
      <c r="Q82" s="74"/>
      <c r="R82" s="81">
        <f t="shared" ref="R82" si="4">SUM(J82:O82)</f>
        <v>1689.63</v>
      </c>
    </row>
    <row r="83" spans="1:18" s="9" customFormat="1" ht="18.95" customHeight="1" x14ac:dyDescent="0.25">
      <c r="A83" s="60"/>
      <c r="B83" s="61"/>
      <c r="C83" s="54"/>
      <c r="D83" s="54"/>
      <c r="E83" s="55"/>
      <c r="F83" s="26"/>
      <c r="G83" s="51"/>
      <c r="H83" s="28"/>
      <c r="I83" s="28"/>
      <c r="J83" s="32"/>
      <c r="K83" s="32"/>
      <c r="L83" s="32"/>
      <c r="M83" s="32"/>
      <c r="N83" s="32"/>
      <c r="O83" s="32"/>
      <c r="P83" s="62"/>
      <c r="Q83" s="62"/>
      <c r="R83" s="62"/>
    </row>
    <row r="84" spans="1:18" s="9" customFormat="1" ht="18.95" customHeight="1" x14ac:dyDescent="0.25">
      <c r="A84" s="28" t="s">
        <v>75</v>
      </c>
      <c r="B84" s="30">
        <v>3.59</v>
      </c>
      <c r="C84" s="30">
        <v>3.49</v>
      </c>
      <c r="D84" s="38">
        <v>3.94</v>
      </c>
      <c r="E84" s="32">
        <v>6.67</v>
      </c>
      <c r="F84" s="28">
        <v>8.65</v>
      </c>
      <c r="G84" s="28">
        <v>9.3800000000000008</v>
      </c>
      <c r="H84" s="33">
        <v>1.67</v>
      </c>
      <c r="I84" s="33">
        <v>0.04</v>
      </c>
      <c r="J84" s="32"/>
      <c r="K84" s="32"/>
      <c r="L84" s="32"/>
      <c r="M84" s="32"/>
      <c r="N84" s="32"/>
      <c r="O84" s="32"/>
      <c r="P84" s="62"/>
      <c r="Q84" s="62"/>
      <c r="R84" s="62"/>
    </row>
    <row r="85" spans="1:18" s="9" customFormat="1" ht="18.95" customHeight="1" x14ac:dyDescent="0.25">
      <c r="A85" s="28" t="s">
        <v>76</v>
      </c>
      <c r="B85" s="30">
        <v>0.76</v>
      </c>
      <c r="C85" s="30">
        <v>5.09</v>
      </c>
      <c r="D85" s="38">
        <v>0.06</v>
      </c>
      <c r="E85" s="32">
        <v>0.02</v>
      </c>
      <c r="F85" s="28">
        <v>0.05</v>
      </c>
      <c r="G85" s="28">
        <v>0.17</v>
      </c>
      <c r="H85" s="33">
        <v>0.19</v>
      </c>
      <c r="I85" s="33">
        <v>0.03</v>
      </c>
      <c r="J85" s="32"/>
      <c r="K85" s="32"/>
      <c r="L85" s="32"/>
      <c r="M85" s="32"/>
      <c r="N85" s="32"/>
      <c r="O85" s="32"/>
      <c r="P85" s="62"/>
      <c r="Q85" s="62"/>
      <c r="R85" s="62"/>
    </row>
    <row r="86" spans="1:18" s="9" customFormat="1" ht="18.95" customHeight="1" x14ac:dyDescent="0.25">
      <c r="A86" s="28" t="s">
        <v>77</v>
      </c>
      <c r="B86" s="30"/>
      <c r="C86" s="30"/>
      <c r="D86" s="38"/>
      <c r="E86" s="32"/>
      <c r="F86" s="28">
        <v>0.06</v>
      </c>
      <c r="G86" s="28">
        <v>0.56999999999999995</v>
      </c>
      <c r="H86" s="33"/>
      <c r="I86" s="33"/>
      <c r="J86" s="32"/>
      <c r="K86" s="32"/>
      <c r="L86" s="32"/>
      <c r="M86" s="32"/>
      <c r="N86" s="32"/>
      <c r="O86" s="32"/>
      <c r="P86" s="62"/>
      <c r="Q86" s="62"/>
      <c r="R86" s="62"/>
    </row>
    <row r="87" spans="1:18" s="9" customFormat="1" ht="18.95" customHeight="1" x14ac:dyDescent="0.25">
      <c r="A87" s="28" t="s">
        <v>78</v>
      </c>
      <c r="B87" s="30">
        <v>52.68</v>
      </c>
      <c r="C87" s="30">
        <v>40.880000000000003</v>
      </c>
      <c r="D87" s="38">
        <v>41.99</v>
      </c>
      <c r="E87" s="32">
        <v>67.349999999999994</v>
      </c>
      <c r="F87" s="28">
        <v>70.010000000000005</v>
      </c>
      <c r="G87" s="28">
        <v>110.37</v>
      </c>
      <c r="H87" s="33">
        <v>47.24</v>
      </c>
      <c r="I87" s="33">
        <v>40.99</v>
      </c>
      <c r="J87" s="32">
        <v>5.45</v>
      </c>
      <c r="K87" s="75">
        <v>2.95</v>
      </c>
      <c r="L87" s="32">
        <v>3.04</v>
      </c>
      <c r="M87" s="32">
        <v>7.88</v>
      </c>
      <c r="N87" s="32">
        <v>2.44</v>
      </c>
      <c r="O87" s="32">
        <v>0.92</v>
      </c>
      <c r="P87" s="62">
        <v>2.23</v>
      </c>
      <c r="Q87" s="62"/>
      <c r="R87" s="62">
        <f t="shared" ref="R87:R100" si="5">SUM(J87:P87)</f>
        <v>24.910000000000004</v>
      </c>
    </row>
    <row r="88" spans="1:18" s="9" customFormat="1" ht="18.95" customHeight="1" x14ac:dyDescent="0.25">
      <c r="A88" s="28" t="s">
        <v>79</v>
      </c>
      <c r="B88" s="30"/>
      <c r="C88" s="30"/>
      <c r="D88" s="38"/>
      <c r="E88" s="32"/>
      <c r="F88" s="28"/>
      <c r="G88" s="28">
        <v>0.09</v>
      </c>
      <c r="H88" s="33"/>
      <c r="I88" s="33"/>
      <c r="J88" s="32"/>
      <c r="K88" s="32"/>
      <c r="L88" s="32"/>
      <c r="M88" s="32"/>
      <c r="N88" s="32"/>
      <c r="O88" s="32"/>
      <c r="P88" s="62"/>
      <c r="Q88" s="62"/>
      <c r="R88" s="62"/>
    </row>
    <row r="89" spans="1:18" s="9" customFormat="1" ht="18.95" customHeight="1" x14ac:dyDescent="0.25">
      <c r="A89" s="28" t="s">
        <v>80</v>
      </c>
      <c r="B89" s="30">
        <v>5.51</v>
      </c>
      <c r="C89" s="30">
        <v>7.93</v>
      </c>
      <c r="D89" s="38">
        <v>6.85</v>
      </c>
      <c r="E89" s="32"/>
      <c r="F89" s="28">
        <v>14.27</v>
      </c>
      <c r="G89" s="28">
        <v>8.68</v>
      </c>
      <c r="H89" s="33">
        <v>8.0500000000000007</v>
      </c>
      <c r="I89" s="33">
        <v>8.65</v>
      </c>
      <c r="J89" s="32">
        <v>8.73</v>
      </c>
      <c r="K89" s="32"/>
      <c r="L89" s="32"/>
      <c r="M89" s="32"/>
      <c r="N89" s="32"/>
      <c r="O89" s="32"/>
      <c r="P89" s="62">
        <v>1.1499999999999999</v>
      </c>
      <c r="Q89" s="62"/>
      <c r="R89" s="62">
        <f t="shared" si="5"/>
        <v>9.8800000000000008</v>
      </c>
    </row>
    <row r="90" spans="1:18" s="9" customFormat="1" ht="18.95" customHeight="1" x14ac:dyDescent="0.25">
      <c r="A90" s="28" t="s">
        <v>81</v>
      </c>
      <c r="B90" s="30"/>
      <c r="C90" s="30"/>
      <c r="D90" s="38"/>
      <c r="E90" s="32"/>
      <c r="F90" s="28"/>
      <c r="G90" s="28"/>
      <c r="H90" s="33"/>
      <c r="I90" s="33"/>
      <c r="J90" s="32"/>
      <c r="K90" s="32"/>
      <c r="L90" s="32"/>
      <c r="M90" s="32"/>
      <c r="N90" s="32"/>
      <c r="O90" s="32"/>
      <c r="P90" s="62"/>
      <c r="Q90" s="62"/>
      <c r="R90" s="62"/>
    </row>
    <row r="91" spans="1:18" s="9" customFormat="1" ht="18.95" customHeight="1" x14ac:dyDescent="0.25">
      <c r="A91" s="28" t="s">
        <v>82</v>
      </c>
      <c r="B91" s="30">
        <v>136.29</v>
      </c>
      <c r="C91" s="30">
        <v>85.13</v>
      </c>
      <c r="D91" s="38">
        <v>87.24</v>
      </c>
      <c r="E91" s="32">
        <v>174.59</v>
      </c>
      <c r="F91" s="28">
        <v>220.97</v>
      </c>
      <c r="G91" s="28">
        <v>1242.83</v>
      </c>
      <c r="H91" s="33">
        <v>1536.45</v>
      </c>
      <c r="I91" s="33">
        <v>1056.3699999999999</v>
      </c>
      <c r="J91" s="32">
        <v>86.85</v>
      </c>
      <c r="K91" s="32">
        <v>124.74</v>
      </c>
      <c r="L91" s="32">
        <v>91.61</v>
      </c>
      <c r="M91" s="32">
        <v>4.74</v>
      </c>
      <c r="N91" s="32">
        <v>4.01</v>
      </c>
      <c r="O91" s="32">
        <v>1.88</v>
      </c>
      <c r="P91" s="62">
        <v>54.88</v>
      </c>
      <c r="Q91" s="62"/>
      <c r="R91" s="62">
        <f t="shared" si="5"/>
        <v>368.71</v>
      </c>
    </row>
    <row r="92" spans="1:18" s="9" customFormat="1" ht="18.95" customHeight="1" x14ac:dyDescent="0.25">
      <c r="A92" s="28" t="s">
        <v>83</v>
      </c>
      <c r="B92" s="30"/>
      <c r="C92" s="30"/>
      <c r="D92" s="38"/>
      <c r="E92" s="32"/>
      <c r="F92" s="28"/>
      <c r="G92" s="28"/>
      <c r="H92" s="33">
        <v>11.52</v>
      </c>
      <c r="I92" s="33"/>
      <c r="J92" s="32"/>
      <c r="K92" s="32"/>
      <c r="L92" s="32"/>
      <c r="M92" s="32"/>
      <c r="N92" s="32"/>
      <c r="O92" s="32"/>
      <c r="P92" s="62"/>
      <c r="Q92" s="62"/>
      <c r="R92" s="62"/>
    </row>
    <row r="93" spans="1:18" s="9" customFormat="1" ht="18.95" customHeight="1" x14ac:dyDescent="0.25">
      <c r="A93" s="28" t="s">
        <v>84</v>
      </c>
      <c r="B93" s="30">
        <v>17.57</v>
      </c>
      <c r="C93" s="30">
        <v>7.48</v>
      </c>
      <c r="D93" s="38">
        <v>6.85</v>
      </c>
      <c r="E93" s="32">
        <v>87.9</v>
      </c>
      <c r="F93" s="28">
        <v>254.91</v>
      </c>
      <c r="G93" s="28">
        <v>100.7</v>
      </c>
      <c r="H93" s="33">
        <v>4.45</v>
      </c>
      <c r="I93" s="33">
        <v>7.14</v>
      </c>
      <c r="J93" s="32"/>
      <c r="K93" s="32"/>
      <c r="L93" s="32">
        <v>2.17</v>
      </c>
      <c r="M93" s="32"/>
      <c r="N93" s="32">
        <v>0.39</v>
      </c>
      <c r="O93" s="32">
        <v>4.57</v>
      </c>
      <c r="P93" s="62">
        <v>16.18</v>
      </c>
      <c r="Q93" s="62"/>
      <c r="R93" s="62">
        <f t="shared" si="5"/>
        <v>23.310000000000002</v>
      </c>
    </row>
    <row r="94" spans="1:18" s="9" customFormat="1" ht="18.95" customHeight="1" x14ac:dyDescent="0.25">
      <c r="A94" s="28" t="s">
        <v>100</v>
      </c>
      <c r="B94" s="30">
        <v>41.92</v>
      </c>
      <c r="C94" s="30">
        <v>25.93</v>
      </c>
      <c r="D94" s="38">
        <v>18.559999999999999</v>
      </c>
      <c r="E94" s="32">
        <v>41.88</v>
      </c>
      <c r="F94" s="28">
        <v>76.680000000000007</v>
      </c>
      <c r="G94" s="28">
        <v>69.02</v>
      </c>
      <c r="H94" s="33">
        <v>50.36</v>
      </c>
      <c r="I94" s="33">
        <v>32.6</v>
      </c>
      <c r="J94" s="32">
        <v>4.66</v>
      </c>
      <c r="K94" s="32">
        <v>4.87</v>
      </c>
      <c r="L94" s="32">
        <v>15.78</v>
      </c>
      <c r="M94" s="32">
        <v>7.05</v>
      </c>
      <c r="N94" s="32">
        <v>2.99</v>
      </c>
      <c r="O94" s="32">
        <v>4.1100000000000003</v>
      </c>
      <c r="P94" s="62">
        <v>2.5</v>
      </c>
      <c r="Q94" s="62"/>
      <c r="R94" s="62">
        <f t="shared" si="5"/>
        <v>41.96</v>
      </c>
    </row>
    <row r="95" spans="1:18" s="9" customFormat="1" ht="18.95" customHeight="1" x14ac:dyDescent="0.25">
      <c r="A95" s="28" t="s">
        <v>85</v>
      </c>
      <c r="B95" s="30"/>
      <c r="C95" s="30"/>
      <c r="D95" s="38"/>
      <c r="E95" s="32"/>
      <c r="F95" s="28">
        <v>22</v>
      </c>
      <c r="G95" s="28"/>
      <c r="H95" s="33"/>
      <c r="I95" s="33"/>
      <c r="J95" s="32"/>
      <c r="K95" s="32"/>
      <c r="L95" s="32"/>
      <c r="M95" s="32"/>
      <c r="N95" s="32"/>
      <c r="O95" s="32"/>
      <c r="P95" s="62"/>
      <c r="Q95" s="62"/>
      <c r="R95" s="62"/>
    </row>
    <row r="96" spans="1:18" s="9" customFormat="1" ht="21.75" customHeight="1" x14ac:dyDescent="0.25">
      <c r="A96" s="28" t="s">
        <v>86</v>
      </c>
      <c r="B96" s="30">
        <v>6.36</v>
      </c>
      <c r="C96" s="30">
        <v>6.86</v>
      </c>
      <c r="D96" s="38">
        <v>4.96</v>
      </c>
      <c r="E96" s="32">
        <v>12.79</v>
      </c>
      <c r="F96" s="28">
        <v>13.16</v>
      </c>
      <c r="G96" s="28">
        <v>9.5299999999999994</v>
      </c>
      <c r="H96" s="33">
        <v>12.53</v>
      </c>
      <c r="I96" s="33">
        <v>4.68</v>
      </c>
      <c r="J96" s="32">
        <v>0.34</v>
      </c>
      <c r="K96" s="32">
        <v>0.03</v>
      </c>
      <c r="L96" s="32">
        <v>0.05</v>
      </c>
      <c r="M96" s="32">
        <v>0.3</v>
      </c>
      <c r="N96" s="32">
        <v>0.32</v>
      </c>
      <c r="O96" s="32"/>
      <c r="P96" s="62"/>
      <c r="Q96" s="62"/>
      <c r="R96" s="62">
        <f t="shared" si="5"/>
        <v>1.04</v>
      </c>
    </row>
    <row r="97" spans="1:18" s="9" customFormat="1" ht="27" customHeight="1" x14ac:dyDescent="0.25">
      <c r="A97" s="28" t="s">
        <v>87</v>
      </c>
      <c r="B97" s="30">
        <v>2956.35</v>
      </c>
      <c r="C97" s="30">
        <v>390.08</v>
      </c>
      <c r="D97" s="31">
        <v>1120.26</v>
      </c>
      <c r="E97" s="32">
        <v>372.84</v>
      </c>
      <c r="F97" s="28">
        <v>47.44</v>
      </c>
      <c r="G97" s="28">
        <v>6466.39</v>
      </c>
      <c r="H97" s="62">
        <v>9043.7000000000007</v>
      </c>
      <c r="I97" s="62">
        <v>2042.88</v>
      </c>
      <c r="J97" s="32">
        <v>14.29</v>
      </c>
      <c r="K97" s="32">
        <v>27.93</v>
      </c>
      <c r="L97" s="32">
        <v>71.010000000000005</v>
      </c>
      <c r="M97" s="32">
        <v>9.57</v>
      </c>
      <c r="N97" s="32">
        <v>276.68</v>
      </c>
      <c r="O97" s="62">
        <v>827</v>
      </c>
      <c r="P97" s="62">
        <v>256.51</v>
      </c>
      <c r="Q97" s="62"/>
      <c r="R97" s="62">
        <f t="shared" si="5"/>
        <v>1482.99</v>
      </c>
    </row>
    <row r="98" spans="1:18" ht="14.25" x14ac:dyDescent="0.2">
      <c r="A98" s="28" t="s">
        <v>88</v>
      </c>
      <c r="B98" s="30">
        <v>76.53</v>
      </c>
      <c r="C98" s="30">
        <v>103.93</v>
      </c>
      <c r="D98" s="38">
        <v>147.44</v>
      </c>
      <c r="E98" s="32">
        <v>246.38</v>
      </c>
      <c r="F98" s="28">
        <v>107.86</v>
      </c>
      <c r="G98" s="28">
        <v>275.32</v>
      </c>
      <c r="H98" s="62">
        <v>175.99</v>
      </c>
      <c r="I98" s="62">
        <v>135.9</v>
      </c>
      <c r="J98" s="32">
        <v>17.5</v>
      </c>
      <c r="K98" s="32"/>
      <c r="L98" s="32">
        <v>21.86</v>
      </c>
      <c r="M98" s="32">
        <v>16.010000000000002</v>
      </c>
      <c r="N98" s="32">
        <v>10.96</v>
      </c>
      <c r="O98" s="32">
        <v>2.69</v>
      </c>
      <c r="P98" s="62">
        <v>7.96</v>
      </c>
      <c r="Q98" s="62"/>
      <c r="R98" s="62">
        <f t="shared" si="5"/>
        <v>76.98</v>
      </c>
    </row>
    <row r="99" spans="1:18" ht="14.25" x14ac:dyDescent="0.2">
      <c r="A99" s="28" t="s">
        <v>89</v>
      </c>
      <c r="B99" s="30"/>
      <c r="C99" s="30">
        <v>10.01</v>
      </c>
      <c r="D99" s="38"/>
      <c r="E99" s="32"/>
      <c r="F99" s="28"/>
      <c r="G99" s="28"/>
      <c r="H99" s="62"/>
      <c r="I99" s="62"/>
      <c r="J99" s="32"/>
      <c r="K99" s="32"/>
      <c r="L99" s="32"/>
      <c r="M99" s="32"/>
      <c r="N99" s="32"/>
      <c r="O99" s="32"/>
      <c r="P99" s="62"/>
      <c r="Q99" s="62"/>
      <c r="R99" s="62"/>
    </row>
    <row r="100" spans="1:18" ht="14.25" x14ac:dyDescent="0.2">
      <c r="A100" s="28" t="s">
        <v>90</v>
      </c>
      <c r="B100" s="30"/>
      <c r="C100" s="30"/>
      <c r="D100" s="38"/>
      <c r="E100" s="32"/>
      <c r="F100" s="28"/>
      <c r="G100" s="28"/>
      <c r="H100" s="62"/>
      <c r="I100" s="62"/>
      <c r="J100" s="32"/>
      <c r="K100" s="32">
        <v>0.99</v>
      </c>
      <c r="L100" s="32">
        <v>0.27</v>
      </c>
      <c r="M100" s="32"/>
      <c r="N100" s="32"/>
      <c r="O100" s="32"/>
      <c r="P100" s="62"/>
      <c r="Q100" s="62"/>
      <c r="R100" s="62">
        <f t="shared" si="5"/>
        <v>1.26</v>
      </c>
    </row>
    <row r="101" spans="1:18" ht="14.25" x14ac:dyDescent="0.2">
      <c r="A101" s="28" t="s">
        <v>91</v>
      </c>
      <c r="B101" s="30"/>
      <c r="C101" s="30"/>
      <c r="D101" s="38"/>
      <c r="E101" s="32"/>
      <c r="F101" s="28"/>
      <c r="G101" s="28">
        <v>116.87</v>
      </c>
      <c r="H101" s="62">
        <v>122.74</v>
      </c>
      <c r="I101" s="62"/>
      <c r="J101" s="32"/>
      <c r="K101" s="32"/>
      <c r="L101" s="32"/>
      <c r="M101" s="32"/>
      <c r="N101" s="32"/>
      <c r="O101" s="32"/>
      <c r="P101" s="62"/>
      <c r="Q101" s="62"/>
      <c r="R101" s="62"/>
    </row>
    <row r="102" spans="1:18" ht="14.25" x14ac:dyDescent="0.2">
      <c r="A102" s="28" t="s">
        <v>73</v>
      </c>
      <c r="B102" s="30"/>
      <c r="C102" s="30">
        <v>0.2</v>
      </c>
      <c r="D102" s="38">
        <v>0.49</v>
      </c>
      <c r="E102" s="32"/>
      <c r="F102" s="28"/>
      <c r="G102" s="28"/>
      <c r="H102" s="62">
        <v>107.2</v>
      </c>
      <c r="I102" s="62"/>
      <c r="J102" s="32"/>
      <c r="K102" s="32"/>
      <c r="L102" s="32"/>
      <c r="M102" s="32"/>
      <c r="N102" s="32"/>
      <c r="O102" s="32"/>
      <c r="P102" s="62"/>
      <c r="Q102" s="62"/>
      <c r="R102" s="62"/>
    </row>
    <row r="103" spans="1:18" ht="15.75" x14ac:dyDescent="0.2">
      <c r="A103" s="52"/>
      <c r="B103" s="63"/>
      <c r="C103" s="63"/>
      <c r="D103" s="38"/>
      <c r="E103" s="32"/>
      <c r="F103" s="28"/>
      <c r="G103" s="28"/>
      <c r="H103" s="64"/>
      <c r="I103" s="64"/>
      <c r="J103" s="32"/>
      <c r="K103" s="32"/>
      <c r="L103" s="32"/>
      <c r="M103" s="32"/>
      <c r="N103" s="32"/>
      <c r="O103" s="32"/>
      <c r="P103" s="62"/>
      <c r="Q103" s="62"/>
      <c r="R103" s="62"/>
    </row>
    <row r="104" spans="1:18" ht="15" x14ac:dyDescent="0.2">
      <c r="A104" s="65" t="s">
        <v>92</v>
      </c>
      <c r="B104" s="18">
        <v>13033.170000000002</v>
      </c>
      <c r="C104" s="18">
        <v>17154.079999999998</v>
      </c>
      <c r="D104" s="18">
        <v>18301.349999999995</v>
      </c>
      <c r="E104" s="18">
        <v>14473.250000000002</v>
      </c>
      <c r="F104" s="18">
        <v>16212.68</v>
      </c>
      <c r="G104" s="20">
        <v>15623.61</v>
      </c>
      <c r="H104" s="20">
        <f>SUM(H11+H82)</f>
        <v>17936.169999999998</v>
      </c>
      <c r="I104" s="20">
        <f>SUM(I11+I82)</f>
        <v>8944.880000000001</v>
      </c>
      <c r="J104" s="76">
        <f t="shared" ref="J104:R104" si="6">SUM(J11+J82)</f>
        <v>1616.37</v>
      </c>
      <c r="K104" s="76">
        <f t="shared" si="6"/>
        <v>931.12</v>
      </c>
      <c r="L104" s="76">
        <f t="shared" si="6"/>
        <v>520.5200000000001</v>
      </c>
      <c r="M104" s="76">
        <f t="shared" si="6"/>
        <v>296.46000000000004</v>
      </c>
      <c r="N104" s="76">
        <f t="shared" si="6"/>
        <v>559.02</v>
      </c>
      <c r="O104" s="76">
        <f t="shared" si="6"/>
        <v>1082.27</v>
      </c>
      <c r="P104" s="76">
        <f t="shared" si="6"/>
        <v>595.52</v>
      </c>
      <c r="Q104" s="76"/>
      <c r="R104" s="78">
        <f t="shared" si="6"/>
        <v>5259.87</v>
      </c>
    </row>
    <row r="105" spans="1:18" x14ac:dyDescent="0.2">
      <c r="E105" s="2"/>
    </row>
    <row r="106" spans="1:18" ht="15" x14ac:dyDescent="0.25">
      <c r="A106" s="66" t="s">
        <v>93</v>
      </c>
      <c r="E106" s="2"/>
      <c r="G106" s="67"/>
      <c r="I106" s="68">
        <v>26</v>
      </c>
    </row>
    <row r="107" spans="1:18" x14ac:dyDescent="0.2">
      <c r="E107" s="2"/>
    </row>
    <row r="108" spans="1:18" x14ac:dyDescent="0.2">
      <c r="E108" s="2"/>
      <c r="N108" s="2"/>
      <c r="O108" s="2"/>
      <c r="P108" s="2"/>
      <c r="Q108" s="2"/>
    </row>
    <row r="109" spans="1:18" ht="16.5" x14ac:dyDescent="0.25">
      <c r="E109" s="2"/>
      <c r="J109" s="142">
        <v>2013</v>
      </c>
      <c r="K109" s="143"/>
      <c r="L109" s="143"/>
      <c r="M109" s="143"/>
      <c r="N109" s="143"/>
      <c r="O109" s="143"/>
      <c r="P109" s="143"/>
      <c r="Q109" s="143"/>
      <c r="R109" s="144"/>
    </row>
    <row r="110" spans="1:18" ht="16.5" x14ac:dyDescent="0.25">
      <c r="E110" s="2"/>
      <c r="J110" s="77" t="s">
        <v>94</v>
      </c>
      <c r="K110" s="77" t="s">
        <v>95</v>
      </c>
      <c r="L110" s="77" t="s">
        <v>96</v>
      </c>
      <c r="M110" s="77" t="s">
        <v>97</v>
      </c>
      <c r="N110" s="77" t="s">
        <v>98</v>
      </c>
      <c r="O110" s="77" t="s">
        <v>102</v>
      </c>
      <c r="P110" s="77" t="s">
        <v>103</v>
      </c>
      <c r="Q110" s="77" t="s">
        <v>128</v>
      </c>
      <c r="R110" s="71" t="s">
        <v>92</v>
      </c>
    </row>
    <row r="111" spans="1:18" ht="14.25" x14ac:dyDescent="0.2">
      <c r="E111" s="2"/>
      <c r="J111" s="72">
        <f t="shared" ref="J111:R111" si="7">SUM(J113:J181)</f>
        <v>3527.5499999999997</v>
      </c>
      <c r="K111" s="72">
        <f t="shared" si="7"/>
        <v>3525.6000000000004</v>
      </c>
      <c r="L111" s="72">
        <f t="shared" si="7"/>
        <v>13560.98</v>
      </c>
      <c r="M111" s="72">
        <f t="shared" si="7"/>
        <v>21372.02</v>
      </c>
      <c r="N111" s="72">
        <f t="shared" si="7"/>
        <v>974712.51000000013</v>
      </c>
      <c r="O111" s="79">
        <f t="shared" si="7"/>
        <v>13971.81</v>
      </c>
      <c r="P111" s="79">
        <f t="shared" si="7"/>
        <v>59986.95</v>
      </c>
      <c r="Q111" s="79">
        <f t="shared" si="7"/>
        <v>41560.31</v>
      </c>
      <c r="R111" s="79">
        <f t="shared" si="7"/>
        <v>116720.07999999999</v>
      </c>
    </row>
    <row r="112" spans="1:18" ht="14.25" x14ac:dyDescent="0.2">
      <c r="E112" s="2"/>
      <c r="J112" s="73"/>
      <c r="K112" s="73"/>
      <c r="L112" s="73"/>
      <c r="M112" s="73"/>
      <c r="N112" s="73"/>
      <c r="O112" s="80"/>
      <c r="P112" s="80"/>
      <c r="Q112" s="80"/>
      <c r="R112" s="80"/>
    </row>
    <row r="113" spans="1:18" ht="14.25" x14ac:dyDescent="0.2">
      <c r="E113" s="2"/>
      <c r="F113" s="69"/>
      <c r="G113" s="69"/>
      <c r="I113" s="132" t="s">
        <v>7</v>
      </c>
      <c r="J113" s="133">
        <v>781.08</v>
      </c>
      <c r="K113" s="133">
        <v>419.93</v>
      </c>
      <c r="L113" s="133">
        <v>0</v>
      </c>
      <c r="M113" s="133">
        <v>0</v>
      </c>
      <c r="N113" s="133">
        <v>0</v>
      </c>
      <c r="O113" s="134">
        <v>13971.81</v>
      </c>
      <c r="P113" s="134">
        <v>59986.95</v>
      </c>
      <c r="Q113" s="134">
        <v>41560.31</v>
      </c>
      <c r="R113" s="134">
        <f>SUM(J113:Q113)</f>
        <v>116720.07999999999</v>
      </c>
    </row>
    <row r="114" spans="1:18" x14ac:dyDescent="0.2">
      <c r="E114" s="2"/>
    </row>
    <row r="115" spans="1:18" ht="14.25" x14ac:dyDescent="0.2">
      <c r="E115" s="70"/>
    </row>
    <row r="116" spans="1:18" x14ac:dyDescent="0.2">
      <c r="E116" s="2"/>
    </row>
    <row r="117" spans="1:18" x14ac:dyDescent="0.2">
      <c r="E117" s="2"/>
    </row>
    <row r="118" spans="1:18" x14ac:dyDescent="0.2">
      <c r="E118" s="2"/>
    </row>
    <row r="119" spans="1:18" x14ac:dyDescent="0.2">
      <c r="E119" s="2"/>
    </row>
    <row r="120" spans="1:18" ht="15" x14ac:dyDescent="0.2">
      <c r="A120" s="139" t="s">
        <v>0</v>
      </c>
      <c r="B120" s="139"/>
      <c r="C120" s="139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3"/>
    </row>
    <row r="121" spans="1:18" ht="15" x14ac:dyDescent="0.2">
      <c r="A121" s="84" t="s">
        <v>104</v>
      </c>
      <c r="B121" s="84"/>
      <c r="C121" s="84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</row>
    <row r="122" spans="1:18" ht="15" x14ac:dyDescent="0.2">
      <c r="A122" s="85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</row>
    <row r="123" spans="1:18" ht="18" x14ac:dyDescent="0.25">
      <c r="A123" s="140" t="s">
        <v>105</v>
      </c>
      <c r="B123" s="140"/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</row>
    <row r="124" spans="1:18" ht="18" x14ac:dyDescent="0.25">
      <c r="A124" s="140" t="s">
        <v>106</v>
      </c>
      <c r="B124" s="140"/>
      <c r="C124" s="140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</row>
    <row r="125" spans="1:18" ht="18" x14ac:dyDescent="0.25">
      <c r="A125" s="140" t="s">
        <v>107</v>
      </c>
      <c r="B125" s="140"/>
      <c r="C125" s="140"/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</row>
    <row r="126" spans="1:18" ht="18" x14ac:dyDescent="0.25">
      <c r="A126" s="140" t="s">
        <v>4</v>
      </c>
      <c r="B126" s="140"/>
      <c r="C126" s="140"/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</row>
    <row r="127" spans="1:18" ht="15" x14ac:dyDescent="0.2">
      <c r="A127" s="86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</row>
    <row r="128" spans="1:18" ht="15" x14ac:dyDescent="0.2">
      <c r="A128" s="85"/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</row>
    <row r="129" spans="1:14" ht="15" x14ac:dyDescent="0.2">
      <c r="A129" s="85"/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</row>
    <row r="130" spans="1:14" ht="18" x14ac:dyDescent="0.25">
      <c r="A130" s="88" t="s">
        <v>108</v>
      </c>
      <c r="B130" s="89" t="s">
        <v>94</v>
      </c>
      <c r="C130" s="90" t="s">
        <v>95</v>
      </c>
      <c r="D130" s="90" t="s">
        <v>96</v>
      </c>
      <c r="E130" s="90" t="s">
        <v>97</v>
      </c>
      <c r="F130" s="90" t="s">
        <v>98</v>
      </c>
      <c r="G130" s="90" t="s">
        <v>109</v>
      </c>
      <c r="H130" s="90" t="s">
        <v>110</v>
      </c>
      <c r="I130" s="90" t="s">
        <v>111</v>
      </c>
      <c r="J130" s="90" t="s">
        <v>112</v>
      </c>
      <c r="K130" s="90" t="s">
        <v>113</v>
      </c>
      <c r="L130" s="90" t="s">
        <v>114</v>
      </c>
      <c r="M130" s="90" t="s">
        <v>115</v>
      </c>
      <c r="N130" s="88" t="s">
        <v>92</v>
      </c>
    </row>
    <row r="131" spans="1:14" ht="18" x14ac:dyDescent="0.25">
      <c r="A131" s="91" t="s">
        <v>116</v>
      </c>
      <c r="B131" s="92">
        <v>2744.19</v>
      </c>
      <c r="C131" s="92">
        <v>2751.48</v>
      </c>
      <c r="D131" s="92">
        <v>2719.23</v>
      </c>
      <c r="E131" s="92">
        <v>2020.44</v>
      </c>
      <c r="F131" s="92">
        <v>2343.2800000000002</v>
      </c>
      <c r="G131" s="92">
        <v>2472.4499999999998</v>
      </c>
      <c r="H131" s="92">
        <v>1036.29</v>
      </c>
      <c r="I131" s="92">
        <v>648.27</v>
      </c>
      <c r="J131" s="92">
        <v>480.21</v>
      </c>
      <c r="K131" s="92">
        <v>662.77</v>
      </c>
      <c r="L131" s="92">
        <v>623.02</v>
      </c>
      <c r="M131" s="92">
        <f>SUM(M132:M136)</f>
        <v>1423.4499999999998</v>
      </c>
      <c r="N131" s="93">
        <f>SUM(N132:N136)</f>
        <v>19910.88</v>
      </c>
    </row>
    <row r="132" spans="1:14" ht="15" x14ac:dyDescent="0.2">
      <c r="A132" s="94" t="s">
        <v>117</v>
      </c>
      <c r="B132" s="95">
        <v>2644.35</v>
      </c>
      <c r="C132" s="95">
        <v>2562.41</v>
      </c>
      <c r="D132" s="95">
        <v>2460.85</v>
      </c>
      <c r="E132" s="95">
        <v>1795.03</v>
      </c>
      <c r="F132" s="95">
        <v>2098.3000000000002</v>
      </c>
      <c r="G132" s="95">
        <v>2254.19</v>
      </c>
      <c r="H132" s="95">
        <v>861.49</v>
      </c>
      <c r="I132" s="95">
        <v>557.26</v>
      </c>
      <c r="J132" s="95">
        <v>429.09</v>
      </c>
      <c r="K132" s="95">
        <v>631.9</v>
      </c>
      <c r="L132" s="95">
        <v>614.94000000000005</v>
      </c>
      <c r="M132" s="95">
        <v>1026.3599999999999</v>
      </c>
      <c r="N132" s="96">
        <f>SUM(B132:M132)</f>
        <v>17936.170000000002</v>
      </c>
    </row>
    <row r="133" spans="1:14" ht="15" x14ac:dyDescent="0.2">
      <c r="A133" s="94" t="s">
        <v>118</v>
      </c>
      <c r="B133" s="95">
        <f ca="1">-B133</f>
        <v>0</v>
      </c>
      <c r="C133" s="95">
        <v>0</v>
      </c>
      <c r="D133" s="95">
        <v>0</v>
      </c>
      <c r="E133" s="95">
        <v>0</v>
      </c>
      <c r="F133" s="95">
        <v>0</v>
      </c>
      <c r="G133" s="95">
        <v>0</v>
      </c>
      <c r="H133" s="95">
        <v>0</v>
      </c>
      <c r="I133" s="95">
        <v>0</v>
      </c>
      <c r="J133" s="95">
        <v>0</v>
      </c>
      <c r="K133" s="95">
        <v>0</v>
      </c>
      <c r="L133" s="95">
        <v>0</v>
      </c>
      <c r="M133" s="95"/>
      <c r="N133" s="96">
        <v>0</v>
      </c>
    </row>
    <row r="134" spans="1:14" ht="15" x14ac:dyDescent="0.2">
      <c r="A134" s="94" t="s">
        <v>119</v>
      </c>
      <c r="B134" s="95">
        <v>99.82</v>
      </c>
      <c r="C134" s="95">
        <v>189.03</v>
      </c>
      <c r="D134" s="95">
        <v>258.35000000000002</v>
      </c>
      <c r="E134" s="95">
        <v>225.38</v>
      </c>
      <c r="F134" s="95">
        <v>244.98</v>
      </c>
      <c r="G134" s="95">
        <v>218.22</v>
      </c>
      <c r="H134" s="95">
        <v>174.76</v>
      </c>
      <c r="I134" s="95">
        <v>90.96</v>
      </c>
      <c r="J134" s="95">
        <v>37.24</v>
      </c>
      <c r="K134" s="95">
        <v>30.8</v>
      </c>
      <c r="L134" s="95">
        <v>8.08</v>
      </c>
      <c r="M134" s="95">
        <v>397.09</v>
      </c>
      <c r="N134" s="96">
        <f>SUM(B134:M134)</f>
        <v>1974.7099999999998</v>
      </c>
    </row>
    <row r="135" spans="1:14" ht="15" x14ac:dyDescent="0.2">
      <c r="A135" s="97" t="s">
        <v>120</v>
      </c>
      <c r="B135" s="95">
        <v>0</v>
      </c>
      <c r="C135" s="95">
        <v>0</v>
      </c>
      <c r="D135" s="95">
        <v>0</v>
      </c>
      <c r="E135" s="95">
        <v>0</v>
      </c>
      <c r="F135" s="95">
        <v>0</v>
      </c>
      <c r="G135" s="95">
        <v>0</v>
      </c>
      <c r="H135" s="95">
        <v>0</v>
      </c>
      <c r="I135" s="95">
        <v>0</v>
      </c>
      <c r="J135" s="95">
        <v>0</v>
      </c>
      <c r="K135" s="95">
        <v>0</v>
      </c>
      <c r="L135" s="95">
        <v>0</v>
      </c>
      <c r="M135" s="95">
        <v>0</v>
      </c>
      <c r="N135" s="98">
        <f>SUM(B135:M135)</f>
        <v>0</v>
      </c>
    </row>
    <row r="136" spans="1:14" ht="15" x14ac:dyDescent="0.2">
      <c r="A136" s="97"/>
      <c r="B136" s="99"/>
      <c r="C136" s="99"/>
      <c r="D136" s="99"/>
      <c r="E136" s="100"/>
      <c r="F136" s="100"/>
      <c r="G136" s="101"/>
      <c r="H136" s="102"/>
      <c r="I136" s="99"/>
      <c r="J136" s="99"/>
      <c r="K136" s="99"/>
      <c r="L136" s="99"/>
      <c r="M136" s="99"/>
      <c r="N136" s="103"/>
    </row>
    <row r="137" spans="1:14" ht="18" x14ac:dyDescent="0.25">
      <c r="A137" s="104" t="s">
        <v>121</v>
      </c>
      <c r="B137" s="99">
        <v>0</v>
      </c>
      <c r="C137" s="105">
        <v>67956.27</v>
      </c>
      <c r="D137" s="105">
        <v>89708.47</v>
      </c>
      <c r="E137" s="105">
        <v>1325.91</v>
      </c>
      <c r="F137" s="105">
        <v>3205.76</v>
      </c>
      <c r="G137" s="105">
        <v>15129.23</v>
      </c>
      <c r="H137" s="105">
        <v>103040.57</v>
      </c>
      <c r="I137" s="105">
        <v>9226.91</v>
      </c>
      <c r="J137" s="105">
        <v>136.77000000000001</v>
      </c>
      <c r="K137" s="105">
        <v>0</v>
      </c>
      <c r="L137" s="105">
        <v>3419.67</v>
      </c>
      <c r="M137" s="105">
        <f>SUM(M138:M140)</f>
        <v>4476.2700000000004</v>
      </c>
      <c r="N137" s="106">
        <f>SUM(B137:M137)</f>
        <v>297625.83</v>
      </c>
    </row>
    <row r="138" spans="1:14" ht="15" x14ac:dyDescent="0.2">
      <c r="A138" s="117" t="s">
        <v>122</v>
      </c>
      <c r="B138" s="118">
        <v>0</v>
      </c>
      <c r="C138" s="118">
        <v>67956.27</v>
      </c>
      <c r="D138" s="118">
        <v>89708.47</v>
      </c>
      <c r="E138" s="118">
        <v>1325.91</v>
      </c>
      <c r="F138" s="118">
        <v>3205.76</v>
      </c>
      <c r="G138" s="118">
        <v>15129.23</v>
      </c>
      <c r="H138" s="118">
        <v>103040.57</v>
      </c>
      <c r="I138" s="118">
        <v>9226.91</v>
      </c>
      <c r="J138" s="118">
        <v>136.77000000000001</v>
      </c>
      <c r="K138" s="118">
        <v>0</v>
      </c>
      <c r="L138" s="118">
        <v>3419.67</v>
      </c>
      <c r="M138" s="118">
        <v>4476.2700000000004</v>
      </c>
      <c r="N138" s="119">
        <f>SUM(B138:M138)</f>
        <v>297625.83</v>
      </c>
    </row>
    <row r="139" spans="1:14" ht="15" x14ac:dyDescent="0.2">
      <c r="A139" s="94" t="s">
        <v>123</v>
      </c>
      <c r="B139" s="95">
        <v>0</v>
      </c>
      <c r="C139" s="95">
        <v>0</v>
      </c>
      <c r="D139" s="95">
        <v>0</v>
      </c>
      <c r="E139" s="95">
        <v>0</v>
      </c>
      <c r="F139" s="95">
        <v>0</v>
      </c>
      <c r="G139" s="95">
        <v>0</v>
      </c>
      <c r="H139" s="95">
        <v>0</v>
      </c>
      <c r="I139" s="95">
        <v>0</v>
      </c>
      <c r="J139" s="95">
        <v>0</v>
      </c>
      <c r="K139" s="95">
        <v>0</v>
      </c>
      <c r="L139" s="95">
        <v>0</v>
      </c>
      <c r="M139" s="95">
        <v>0</v>
      </c>
      <c r="N139" s="96">
        <f>SUM(B139:M139)</f>
        <v>0</v>
      </c>
    </row>
    <row r="140" spans="1:14" ht="15" x14ac:dyDescent="0.2">
      <c r="A140" s="107"/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9"/>
    </row>
    <row r="141" spans="1:14" ht="18" x14ac:dyDescent="0.25">
      <c r="A141" s="110" t="s">
        <v>124</v>
      </c>
      <c r="B141" s="111">
        <v>2744.19</v>
      </c>
      <c r="C141" s="112">
        <v>70707.75</v>
      </c>
      <c r="D141" s="112">
        <f>D131+D137</f>
        <v>92427.7</v>
      </c>
      <c r="E141" s="112">
        <v>3346.35</v>
      </c>
      <c r="F141" s="112">
        <f>F131+F137</f>
        <v>5549.0400000000009</v>
      </c>
      <c r="G141" s="113">
        <v>17601.68</v>
      </c>
      <c r="H141" s="113">
        <v>104076.86</v>
      </c>
      <c r="I141" s="113">
        <v>9875.18</v>
      </c>
      <c r="J141" s="113">
        <v>616.98</v>
      </c>
      <c r="K141" s="113">
        <v>662.77</v>
      </c>
      <c r="L141" s="113">
        <v>4042.69</v>
      </c>
      <c r="M141" s="113">
        <f>SUM(M137+M131)</f>
        <v>5899.72</v>
      </c>
      <c r="N141" s="114">
        <f>SUM(N137+N131)</f>
        <v>317536.71000000002</v>
      </c>
    </row>
    <row r="142" spans="1:14" ht="15" x14ac:dyDescent="0.2">
      <c r="A142" s="85"/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</row>
    <row r="143" spans="1:14" ht="15" x14ac:dyDescent="0.2">
      <c r="A143" s="115" t="s">
        <v>125</v>
      </c>
      <c r="B143" s="85"/>
      <c r="C143" s="116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</row>
    <row r="144" spans="1:14" ht="15" x14ac:dyDescent="0.2">
      <c r="A144" s="115"/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</row>
    <row r="145" spans="1:14" ht="15" x14ac:dyDescent="0.2">
      <c r="A145" s="85"/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</row>
    <row r="146" spans="1:14" ht="14.25" x14ac:dyDescent="0.2">
      <c r="N146" s="69"/>
    </row>
    <row r="171" spans="1:14" ht="15" x14ac:dyDescent="0.2">
      <c r="A171" s="138" t="s">
        <v>105</v>
      </c>
      <c r="B171" s="138"/>
      <c r="C171" s="138"/>
      <c r="D171" s="138"/>
      <c r="E171" s="138"/>
      <c r="F171" s="138"/>
      <c r="G171" s="138"/>
      <c r="H171" s="138"/>
      <c r="I171" s="138"/>
      <c r="J171" s="138"/>
      <c r="K171" s="138"/>
      <c r="L171" s="138"/>
      <c r="M171" s="138"/>
      <c r="N171" s="138"/>
    </row>
    <row r="172" spans="1:14" ht="15" x14ac:dyDescent="0.2">
      <c r="A172" s="138" t="s">
        <v>106</v>
      </c>
      <c r="B172" s="138"/>
      <c r="C172" s="138"/>
      <c r="D172" s="138"/>
      <c r="E172" s="138"/>
      <c r="F172" s="138"/>
      <c r="G172" s="138"/>
      <c r="H172" s="138"/>
      <c r="I172" s="138"/>
      <c r="J172" s="138"/>
      <c r="K172" s="138"/>
      <c r="L172" s="138"/>
      <c r="M172" s="138"/>
      <c r="N172" s="138"/>
    </row>
    <row r="173" spans="1:14" ht="15" x14ac:dyDescent="0.2">
      <c r="A173" s="138" t="s">
        <v>126</v>
      </c>
      <c r="B173" s="138"/>
      <c r="C173" s="138"/>
      <c r="D173" s="138"/>
      <c r="E173" s="138"/>
      <c r="F173" s="138"/>
      <c r="G173" s="138"/>
      <c r="H173" s="138"/>
      <c r="I173" s="138"/>
      <c r="J173" s="138"/>
      <c r="K173" s="138"/>
      <c r="L173" s="138"/>
      <c r="M173" s="138"/>
      <c r="N173" s="138"/>
    </row>
    <row r="174" spans="1:14" ht="15" x14ac:dyDescent="0.2">
      <c r="A174" s="138" t="s">
        <v>4</v>
      </c>
      <c r="B174" s="138"/>
      <c r="C174" s="138"/>
      <c r="D174" s="138"/>
      <c r="E174" s="138"/>
      <c r="F174" s="138"/>
      <c r="G174" s="138"/>
      <c r="H174" s="138"/>
      <c r="I174" s="138"/>
      <c r="J174" s="138"/>
      <c r="K174" s="138"/>
      <c r="L174" s="138"/>
      <c r="M174" s="138"/>
      <c r="N174" s="138"/>
    </row>
    <row r="175" spans="1:14" ht="15" x14ac:dyDescent="0.2">
      <c r="A175" s="86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</row>
    <row r="176" spans="1:14" ht="15" x14ac:dyDescent="0.2">
      <c r="A176" s="85"/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</row>
    <row r="177" spans="1:14" ht="15" x14ac:dyDescent="0.2">
      <c r="A177" s="85"/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</row>
    <row r="178" spans="1:14" ht="15" x14ac:dyDescent="0.2">
      <c r="A178" s="120" t="s">
        <v>108</v>
      </c>
      <c r="B178" s="121" t="s">
        <v>94</v>
      </c>
      <c r="C178" s="122" t="s">
        <v>95</v>
      </c>
      <c r="D178" s="122" t="s">
        <v>96</v>
      </c>
      <c r="E178" s="122" t="s">
        <v>97</v>
      </c>
      <c r="F178" s="122" t="s">
        <v>98</v>
      </c>
      <c r="G178" s="122" t="s">
        <v>109</v>
      </c>
      <c r="H178" s="122" t="s">
        <v>110</v>
      </c>
      <c r="I178" s="122" t="s">
        <v>111</v>
      </c>
      <c r="J178" s="122" t="s">
        <v>112</v>
      </c>
      <c r="K178" s="122" t="s">
        <v>113</v>
      </c>
      <c r="L178" s="122" t="s">
        <v>114</v>
      </c>
      <c r="M178" s="122" t="s">
        <v>115</v>
      </c>
      <c r="N178" s="120" t="s">
        <v>92</v>
      </c>
    </row>
    <row r="179" spans="1:14" ht="15" x14ac:dyDescent="0.2">
      <c r="A179" s="123" t="s">
        <v>116</v>
      </c>
      <c r="B179" s="92">
        <f t="shared" ref="B179:L179" si="8">SUM(B180:B184)</f>
        <v>1881.17</v>
      </c>
      <c r="C179" s="92">
        <f t="shared" si="8"/>
        <v>1335.84</v>
      </c>
      <c r="D179" s="92">
        <f t="shared" si="8"/>
        <v>1101.52</v>
      </c>
      <c r="E179" s="92">
        <f t="shared" si="8"/>
        <v>781.16000000000008</v>
      </c>
      <c r="F179" s="92">
        <f t="shared" si="8"/>
        <v>899.11</v>
      </c>
      <c r="G179" s="92">
        <f t="shared" si="8"/>
        <v>2194.35</v>
      </c>
      <c r="H179" s="92">
        <f t="shared" si="8"/>
        <v>365.66999999999996</v>
      </c>
      <c r="I179" s="92">
        <f t="shared" si="8"/>
        <v>492.76</v>
      </c>
      <c r="J179" s="92">
        <f t="shared" si="8"/>
        <v>460.35</v>
      </c>
      <c r="K179" s="92">
        <f t="shared" si="8"/>
        <v>578.13</v>
      </c>
      <c r="L179" s="92">
        <f t="shared" si="8"/>
        <v>771.78</v>
      </c>
      <c r="M179" s="92">
        <f>SUM(M180:M184)</f>
        <v>2295.66</v>
      </c>
      <c r="N179" s="124">
        <f>SUM(N180:N184)</f>
        <v>13157.5</v>
      </c>
    </row>
    <row r="180" spans="1:14" ht="15" x14ac:dyDescent="0.2">
      <c r="A180" s="94" t="s">
        <v>117</v>
      </c>
      <c r="B180" s="95">
        <v>1118.82</v>
      </c>
      <c r="C180" s="95">
        <v>908.8</v>
      </c>
      <c r="D180" s="95">
        <v>467.57</v>
      </c>
      <c r="E180" s="95">
        <v>570.09</v>
      </c>
      <c r="F180" s="95">
        <v>829.34</v>
      </c>
      <c r="G180" s="95">
        <v>1208.3599999999999</v>
      </c>
      <c r="H180" s="95">
        <v>334.7</v>
      </c>
      <c r="I180" s="95">
        <v>480.51</v>
      </c>
      <c r="J180" s="95">
        <v>449.06</v>
      </c>
      <c r="K180" s="95">
        <v>539.29999999999995</v>
      </c>
      <c r="L180" s="95">
        <v>661.13</v>
      </c>
      <c r="M180" s="95">
        <v>1377.2</v>
      </c>
      <c r="N180" s="96">
        <f>SUM(B180:M180)</f>
        <v>8944.880000000001</v>
      </c>
    </row>
    <row r="181" spans="1:14" ht="15" x14ac:dyDescent="0.2">
      <c r="A181" s="94" t="s">
        <v>118</v>
      </c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6">
        <v>0</v>
      </c>
    </row>
    <row r="182" spans="1:14" ht="15" x14ac:dyDescent="0.2">
      <c r="A182" s="94" t="s">
        <v>119</v>
      </c>
      <c r="B182" s="95">
        <v>762.35</v>
      </c>
      <c r="C182" s="95">
        <v>427.04</v>
      </c>
      <c r="D182" s="95">
        <v>633.95000000000005</v>
      </c>
      <c r="E182" s="95">
        <v>211.07</v>
      </c>
      <c r="F182" s="95">
        <v>69.77</v>
      </c>
      <c r="G182" s="95">
        <v>985.99</v>
      </c>
      <c r="H182" s="95">
        <v>30.97</v>
      </c>
      <c r="I182" s="95">
        <v>12.25</v>
      </c>
      <c r="J182" s="95">
        <v>11.29</v>
      </c>
      <c r="K182" s="95">
        <v>38.83</v>
      </c>
      <c r="L182" s="95">
        <v>110.65</v>
      </c>
      <c r="M182" s="95">
        <v>918.46</v>
      </c>
      <c r="N182" s="96">
        <f>SUM(B182:M182)</f>
        <v>4212.62</v>
      </c>
    </row>
    <row r="183" spans="1:14" ht="15" x14ac:dyDescent="0.2">
      <c r="A183" s="97" t="s">
        <v>120</v>
      </c>
      <c r="B183" s="95">
        <v>0</v>
      </c>
      <c r="C183" s="95">
        <v>0</v>
      </c>
      <c r="D183" s="95">
        <v>0</v>
      </c>
      <c r="E183" s="95">
        <v>0</v>
      </c>
      <c r="F183" s="95">
        <v>0</v>
      </c>
      <c r="G183" s="95">
        <v>0</v>
      </c>
      <c r="H183" s="95">
        <v>0</v>
      </c>
      <c r="I183" s="95">
        <v>0</v>
      </c>
      <c r="J183" s="95">
        <v>0</v>
      </c>
      <c r="K183" s="95">
        <v>0</v>
      </c>
      <c r="L183" s="95">
        <v>0</v>
      </c>
      <c r="M183" s="95">
        <v>0</v>
      </c>
      <c r="N183" s="98">
        <f>SUM(B183:M183)</f>
        <v>0</v>
      </c>
    </row>
    <row r="184" spans="1:14" ht="15" x14ac:dyDescent="0.2">
      <c r="A184" s="97"/>
      <c r="B184" s="99"/>
      <c r="C184" s="99"/>
      <c r="D184" s="99"/>
      <c r="E184" s="100"/>
      <c r="F184" s="100"/>
      <c r="G184" s="101"/>
      <c r="H184" s="102"/>
      <c r="I184" s="99"/>
      <c r="J184" s="99"/>
      <c r="K184" s="99"/>
      <c r="L184" s="99"/>
      <c r="M184" s="99"/>
      <c r="N184" s="103"/>
    </row>
    <row r="185" spans="1:14" ht="15" x14ac:dyDescent="0.2">
      <c r="A185" s="125" t="s">
        <v>121</v>
      </c>
      <c r="B185" s="105">
        <f t="shared" ref="B185:L185" si="9">SUM(B186:B188)</f>
        <v>0</v>
      </c>
      <c r="C185" s="105">
        <f t="shared" si="9"/>
        <v>42172.34</v>
      </c>
      <c r="D185" s="105">
        <f t="shared" si="9"/>
        <v>29261.64</v>
      </c>
      <c r="E185" s="105">
        <f t="shared" si="9"/>
        <v>22737.56</v>
      </c>
      <c r="F185" s="105">
        <f t="shared" si="9"/>
        <v>1253.72</v>
      </c>
      <c r="G185" s="105">
        <f t="shared" si="9"/>
        <v>1426.68</v>
      </c>
      <c r="H185" s="105">
        <f t="shared" si="9"/>
        <v>20351.759999999998</v>
      </c>
      <c r="I185" s="105">
        <v>11228.84</v>
      </c>
      <c r="J185" s="105">
        <f t="shared" si="9"/>
        <v>0</v>
      </c>
      <c r="K185" s="105">
        <f t="shared" si="9"/>
        <v>0</v>
      </c>
      <c r="L185" s="105">
        <f t="shared" si="9"/>
        <v>0</v>
      </c>
      <c r="M185" s="105">
        <f>SUM(M186:M188)</f>
        <v>781.83</v>
      </c>
      <c r="N185" s="106">
        <f>SUM(B185:M185)</f>
        <v>129214.36999999998</v>
      </c>
    </row>
    <row r="186" spans="1:14" ht="15" x14ac:dyDescent="0.2">
      <c r="A186" s="129" t="s">
        <v>122</v>
      </c>
      <c r="B186" s="130">
        <v>0</v>
      </c>
      <c r="C186" s="130">
        <v>42172.34</v>
      </c>
      <c r="D186" s="130">
        <v>29261.64</v>
      </c>
      <c r="E186" s="130">
        <v>22737.56</v>
      </c>
      <c r="F186" s="130">
        <v>1253.72</v>
      </c>
      <c r="G186" s="130">
        <v>1426.68</v>
      </c>
      <c r="H186" s="130">
        <v>20351.759999999998</v>
      </c>
      <c r="I186" s="130">
        <v>11228.84</v>
      </c>
      <c r="J186" s="130"/>
      <c r="K186" s="130"/>
      <c r="L186" s="130"/>
      <c r="M186" s="130">
        <v>781.83</v>
      </c>
      <c r="N186" s="131">
        <v>129214.37</v>
      </c>
    </row>
    <row r="187" spans="1:14" ht="15" x14ac:dyDescent="0.2">
      <c r="A187" s="94" t="s">
        <v>123</v>
      </c>
      <c r="B187" s="95">
        <v>0</v>
      </c>
      <c r="C187" s="95">
        <v>0</v>
      </c>
      <c r="D187" s="95">
        <v>0</v>
      </c>
      <c r="E187" s="95">
        <v>0</v>
      </c>
      <c r="F187" s="95">
        <v>0</v>
      </c>
      <c r="G187" s="95">
        <v>0</v>
      </c>
      <c r="H187" s="95">
        <v>0</v>
      </c>
      <c r="I187" s="95">
        <v>0</v>
      </c>
      <c r="J187" s="95">
        <v>0</v>
      </c>
      <c r="K187" s="95">
        <v>0</v>
      </c>
      <c r="L187" s="95">
        <v>0</v>
      </c>
      <c r="M187" s="95">
        <v>0</v>
      </c>
      <c r="N187" s="96">
        <f>SUM(B187:M187)</f>
        <v>0</v>
      </c>
    </row>
    <row r="188" spans="1:14" ht="15" x14ac:dyDescent="0.2">
      <c r="A188" s="107"/>
      <c r="B188" s="108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9"/>
    </row>
    <row r="189" spans="1:14" ht="15" x14ac:dyDescent="0.2">
      <c r="A189" s="126" t="s">
        <v>124</v>
      </c>
      <c r="B189" s="127">
        <f t="shared" ref="B189:L189" si="10">SUM(B185+B179)</f>
        <v>1881.17</v>
      </c>
      <c r="C189" s="127">
        <f t="shared" si="10"/>
        <v>43508.179999999993</v>
      </c>
      <c r="D189" s="127">
        <f t="shared" si="10"/>
        <v>30363.16</v>
      </c>
      <c r="E189" s="127">
        <f t="shared" si="10"/>
        <v>23518.720000000001</v>
      </c>
      <c r="F189" s="127">
        <f t="shared" si="10"/>
        <v>2152.83</v>
      </c>
      <c r="G189" s="127">
        <f t="shared" si="10"/>
        <v>3621.0299999999997</v>
      </c>
      <c r="H189" s="127">
        <f t="shared" si="10"/>
        <v>20717.429999999997</v>
      </c>
      <c r="I189" s="127">
        <f t="shared" si="10"/>
        <v>11721.6</v>
      </c>
      <c r="J189" s="127">
        <f t="shared" si="10"/>
        <v>460.35</v>
      </c>
      <c r="K189" s="127">
        <f t="shared" si="10"/>
        <v>578.13</v>
      </c>
      <c r="L189" s="127">
        <f t="shared" si="10"/>
        <v>771.78</v>
      </c>
      <c r="M189" s="127">
        <f>SUM(M185+M179)</f>
        <v>3077.49</v>
      </c>
      <c r="N189" s="128">
        <f>SUM(N185+N179)</f>
        <v>142371.87</v>
      </c>
    </row>
    <row r="190" spans="1:14" ht="15" x14ac:dyDescent="0.2">
      <c r="A190" s="85"/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</row>
    <row r="191" spans="1:14" ht="15" x14ac:dyDescent="0.2">
      <c r="A191" s="115" t="s">
        <v>125</v>
      </c>
      <c r="B191" s="85"/>
      <c r="C191" s="116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</row>
    <row r="192" spans="1:14" ht="15" x14ac:dyDescent="0.2">
      <c r="A192" s="115"/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</row>
    <row r="193" spans="1:14" ht="15" x14ac:dyDescent="0.2">
      <c r="A193" s="85"/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</row>
    <row r="194" spans="1:14" ht="14.25" x14ac:dyDescent="0.2">
      <c r="N194" s="69"/>
    </row>
    <row r="220" spans="1:14" ht="15" x14ac:dyDescent="0.2">
      <c r="A220" s="138" t="s">
        <v>105</v>
      </c>
      <c r="B220" s="138"/>
      <c r="C220" s="138"/>
      <c r="D220" s="138"/>
      <c r="E220" s="138"/>
      <c r="F220" s="138"/>
      <c r="G220" s="138"/>
      <c r="H220" s="138"/>
      <c r="I220" s="138"/>
      <c r="J220" s="138"/>
      <c r="K220" s="138"/>
      <c r="L220" s="138"/>
      <c r="M220" s="138"/>
      <c r="N220" s="138"/>
    </row>
    <row r="221" spans="1:14" ht="15" x14ac:dyDescent="0.2">
      <c r="A221" s="138" t="s">
        <v>106</v>
      </c>
      <c r="B221" s="138"/>
      <c r="C221" s="138"/>
      <c r="D221" s="138"/>
      <c r="E221" s="138"/>
      <c r="F221" s="138"/>
      <c r="G221" s="138"/>
      <c r="H221" s="138"/>
      <c r="I221" s="138"/>
      <c r="J221" s="138"/>
      <c r="K221" s="138"/>
      <c r="L221" s="138"/>
      <c r="M221" s="138"/>
      <c r="N221" s="138"/>
    </row>
    <row r="222" spans="1:14" ht="15" x14ac:dyDescent="0.2">
      <c r="A222" s="138" t="s">
        <v>127</v>
      </c>
      <c r="B222" s="138"/>
      <c r="C222" s="138"/>
      <c r="D222" s="138"/>
      <c r="E222" s="138"/>
      <c r="F222" s="138"/>
      <c r="G222" s="138"/>
      <c r="H222" s="138"/>
      <c r="I222" s="138"/>
      <c r="J222" s="138"/>
      <c r="K222" s="138"/>
      <c r="L222" s="138"/>
      <c r="M222" s="138"/>
      <c r="N222" s="138"/>
    </row>
    <row r="223" spans="1:14" ht="15" x14ac:dyDescent="0.2">
      <c r="A223" s="138" t="s">
        <v>4</v>
      </c>
      <c r="B223" s="138"/>
      <c r="C223" s="138"/>
      <c r="D223" s="138"/>
      <c r="E223" s="138"/>
      <c r="F223" s="138"/>
      <c r="G223" s="138"/>
      <c r="H223" s="138"/>
      <c r="I223" s="138"/>
      <c r="J223" s="138"/>
      <c r="K223" s="138"/>
      <c r="L223" s="138"/>
      <c r="M223" s="138"/>
      <c r="N223" s="138"/>
    </row>
    <row r="224" spans="1:14" ht="15" x14ac:dyDescent="0.2">
      <c r="A224" s="86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</row>
    <row r="225" spans="1:14" ht="15" x14ac:dyDescent="0.2">
      <c r="A225" s="85"/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</row>
    <row r="226" spans="1:14" ht="15" x14ac:dyDescent="0.2">
      <c r="A226" s="85"/>
      <c r="B226" s="85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</row>
    <row r="227" spans="1:14" ht="15" x14ac:dyDescent="0.2">
      <c r="A227" s="120" t="s">
        <v>108</v>
      </c>
      <c r="B227" s="121" t="s">
        <v>94</v>
      </c>
      <c r="C227" s="122" t="s">
        <v>95</v>
      </c>
      <c r="D227" s="122" t="s">
        <v>96</v>
      </c>
      <c r="E227" s="122" t="s">
        <v>97</v>
      </c>
      <c r="F227" s="122" t="s">
        <v>98</v>
      </c>
      <c r="G227" s="122" t="s">
        <v>109</v>
      </c>
      <c r="H227" s="122" t="s">
        <v>110</v>
      </c>
      <c r="I227" s="122" t="s">
        <v>111</v>
      </c>
      <c r="J227" s="122" t="s">
        <v>112</v>
      </c>
      <c r="K227" s="122" t="s">
        <v>113</v>
      </c>
      <c r="L227" s="122" t="s">
        <v>114</v>
      </c>
      <c r="M227" s="122" t="s">
        <v>115</v>
      </c>
      <c r="N227" s="120" t="s">
        <v>92</v>
      </c>
    </row>
    <row r="228" spans="1:14" ht="15" x14ac:dyDescent="0.2">
      <c r="A228" s="123" t="s">
        <v>116</v>
      </c>
      <c r="B228" s="92">
        <f t="shared" ref="B228:L228" si="11">SUM(B229:B233)</f>
        <v>2366.63</v>
      </c>
      <c r="C228" s="92">
        <f t="shared" si="11"/>
        <v>1167.96</v>
      </c>
      <c r="D228" s="92">
        <f t="shared" si="11"/>
        <v>683.65</v>
      </c>
      <c r="E228" s="92">
        <f t="shared" si="11"/>
        <v>730.47</v>
      </c>
      <c r="F228" s="92">
        <f t="shared" si="11"/>
        <v>1833.86</v>
      </c>
      <c r="G228" s="92">
        <f t="shared" si="11"/>
        <v>2390.7600000000002</v>
      </c>
      <c r="H228" s="92">
        <f t="shared" si="11"/>
        <v>1746.87</v>
      </c>
      <c r="I228" s="92">
        <f t="shared" si="11"/>
        <v>0</v>
      </c>
      <c r="J228" s="92">
        <f t="shared" si="11"/>
        <v>0</v>
      </c>
      <c r="K228" s="92">
        <f t="shared" si="11"/>
        <v>0</v>
      </c>
      <c r="L228" s="92">
        <f t="shared" si="11"/>
        <v>0</v>
      </c>
      <c r="M228" s="92">
        <f>SUM(M229:M233)</f>
        <v>0</v>
      </c>
      <c r="N228" s="124">
        <f>SUM(N229:N233)</f>
        <v>10920.2</v>
      </c>
    </row>
    <row r="229" spans="1:14" ht="15" x14ac:dyDescent="0.2">
      <c r="A229" s="94" t="s">
        <v>117</v>
      </c>
      <c r="B229" s="95">
        <v>1616.37</v>
      </c>
      <c r="C229" s="95">
        <v>950.97</v>
      </c>
      <c r="D229" s="95">
        <v>520.52</v>
      </c>
      <c r="E229" s="95">
        <v>296.45999999999998</v>
      </c>
      <c r="F229" s="95">
        <v>559.02</v>
      </c>
      <c r="G229" s="95">
        <v>1151.19</v>
      </c>
      <c r="H229" s="95">
        <v>595.52</v>
      </c>
      <c r="I229" s="95"/>
      <c r="J229" s="95"/>
      <c r="K229" s="95"/>
      <c r="L229" s="95"/>
      <c r="M229" s="95"/>
      <c r="N229" s="96">
        <f>SUM(B229:M229)</f>
        <v>5690.0500000000011</v>
      </c>
    </row>
    <row r="230" spans="1:14" ht="15" x14ac:dyDescent="0.2">
      <c r="A230" s="94" t="s">
        <v>118</v>
      </c>
      <c r="B230" s="95">
        <v>0</v>
      </c>
      <c r="C230" s="95">
        <v>0</v>
      </c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6">
        <v>0</v>
      </c>
    </row>
    <row r="231" spans="1:14" ht="15" x14ac:dyDescent="0.2">
      <c r="A231" s="94" t="s">
        <v>119</v>
      </c>
      <c r="B231" s="95">
        <v>750.26</v>
      </c>
      <c r="C231" s="95">
        <v>216.99</v>
      </c>
      <c r="D231" s="95">
        <v>163.13</v>
      </c>
      <c r="E231" s="95">
        <v>434.01</v>
      </c>
      <c r="F231" s="95">
        <v>1274.8399999999999</v>
      </c>
      <c r="G231" s="95">
        <v>1239.57</v>
      </c>
      <c r="H231" s="95">
        <v>1151.3499999999999</v>
      </c>
      <c r="I231" s="95"/>
      <c r="J231" s="95"/>
      <c r="K231" s="95"/>
      <c r="L231" s="95"/>
      <c r="M231" s="95"/>
      <c r="N231" s="96">
        <f>SUM(B231:M231)</f>
        <v>5230.1499999999996</v>
      </c>
    </row>
    <row r="232" spans="1:14" ht="15" x14ac:dyDescent="0.2">
      <c r="A232" s="97" t="s">
        <v>120</v>
      </c>
      <c r="B232" s="95">
        <v>0</v>
      </c>
      <c r="C232" s="95">
        <v>0</v>
      </c>
      <c r="D232" s="95">
        <v>0</v>
      </c>
      <c r="E232" s="95">
        <v>0</v>
      </c>
      <c r="F232" s="95">
        <v>0</v>
      </c>
      <c r="G232" s="95">
        <v>0</v>
      </c>
      <c r="H232" s="95">
        <v>0</v>
      </c>
      <c r="I232" s="95">
        <v>0</v>
      </c>
      <c r="J232" s="95">
        <v>0</v>
      </c>
      <c r="K232" s="95">
        <v>0</v>
      </c>
      <c r="L232" s="95">
        <v>0</v>
      </c>
      <c r="M232" s="95">
        <v>0</v>
      </c>
      <c r="N232" s="98">
        <f>SUM(B232:M232)</f>
        <v>0</v>
      </c>
    </row>
    <row r="233" spans="1:14" ht="15" x14ac:dyDescent="0.2">
      <c r="A233" s="97"/>
      <c r="B233" s="99"/>
      <c r="C233" s="99"/>
      <c r="D233" s="99"/>
      <c r="E233" s="100"/>
      <c r="F233" s="100"/>
      <c r="G233" s="101"/>
      <c r="H233" s="102"/>
      <c r="I233" s="99"/>
      <c r="J233" s="99"/>
      <c r="K233" s="99"/>
      <c r="L233" s="99"/>
      <c r="M233" s="99"/>
      <c r="N233" s="103"/>
    </row>
    <row r="234" spans="1:14" ht="15" x14ac:dyDescent="0.2">
      <c r="A234" s="125" t="s">
        <v>121</v>
      </c>
      <c r="B234" s="105">
        <f t="shared" ref="B234:L234" si="12">SUM(B235:B237)</f>
        <v>781</v>
      </c>
      <c r="C234" s="105">
        <f t="shared" si="12"/>
        <v>419.93</v>
      </c>
      <c r="D234" s="105">
        <f t="shared" si="12"/>
        <v>0</v>
      </c>
      <c r="E234" s="105">
        <f t="shared" si="12"/>
        <v>0</v>
      </c>
      <c r="F234" s="105">
        <f t="shared" si="12"/>
        <v>0</v>
      </c>
      <c r="G234" s="105">
        <f t="shared" si="12"/>
        <v>13971.81</v>
      </c>
      <c r="H234" s="105">
        <f t="shared" si="12"/>
        <v>59986.95</v>
      </c>
      <c r="I234" s="105">
        <f t="shared" si="12"/>
        <v>41560.31</v>
      </c>
      <c r="J234" s="105">
        <f t="shared" si="12"/>
        <v>0</v>
      </c>
      <c r="K234" s="105">
        <f t="shared" si="12"/>
        <v>0</v>
      </c>
      <c r="L234" s="105">
        <f t="shared" si="12"/>
        <v>0</v>
      </c>
      <c r="M234" s="105">
        <f>SUM(M235:M237)</f>
        <v>0</v>
      </c>
      <c r="N234" s="106">
        <f>SUM(B234:M234)</f>
        <v>116720</v>
      </c>
    </row>
    <row r="235" spans="1:14" ht="15" x14ac:dyDescent="0.2">
      <c r="A235" s="135" t="s">
        <v>122</v>
      </c>
      <c r="B235" s="136">
        <v>781</v>
      </c>
      <c r="C235" s="136">
        <v>419.93</v>
      </c>
      <c r="D235" s="136">
        <v>0</v>
      </c>
      <c r="E235" s="136"/>
      <c r="F235" s="136"/>
      <c r="G235" s="136">
        <v>13971.81</v>
      </c>
      <c r="H235" s="136">
        <v>59986.95</v>
      </c>
      <c r="I235" s="136">
        <v>41560.31</v>
      </c>
      <c r="J235" s="136"/>
      <c r="K235" s="136"/>
      <c r="L235" s="136"/>
      <c r="M235" s="136"/>
      <c r="N235" s="137">
        <f>SUM(B235:M235)</f>
        <v>116720</v>
      </c>
    </row>
    <row r="236" spans="1:14" ht="15" x14ac:dyDescent="0.2">
      <c r="A236" s="94" t="s">
        <v>123</v>
      </c>
      <c r="B236" s="95">
        <v>0</v>
      </c>
      <c r="C236" s="95">
        <v>0</v>
      </c>
      <c r="D236" s="95">
        <v>0</v>
      </c>
      <c r="E236" s="95"/>
      <c r="F236" s="95"/>
      <c r="G236" s="95"/>
      <c r="H236" s="95"/>
      <c r="I236" s="95"/>
      <c r="J236" s="95"/>
      <c r="K236" s="95"/>
      <c r="L236" s="95"/>
      <c r="M236" s="95"/>
      <c r="N236" s="96">
        <f>SUM(B236:M236)</f>
        <v>0</v>
      </c>
    </row>
    <row r="237" spans="1:14" ht="15" x14ac:dyDescent="0.2">
      <c r="A237" s="107"/>
      <c r="B237" s="108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9"/>
    </row>
    <row r="238" spans="1:14" ht="15" x14ac:dyDescent="0.2">
      <c r="A238" s="126" t="s">
        <v>124</v>
      </c>
      <c r="B238" s="127">
        <f t="shared" ref="B238:L238" si="13">SUM(B234+B228)</f>
        <v>3147.63</v>
      </c>
      <c r="C238" s="127">
        <f t="shared" si="13"/>
        <v>1587.89</v>
      </c>
      <c r="D238" s="127">
        <f t="shared" si="13"/>
        <v>683.65</v>
      </c>
      <c r="E238" s="127">
        <f t="shared" si="13"/>
        <v>730.47</v>
      </c>
      <c r="F238" s="127">
        <f t="shared" si="13"/>
        <v>1833.86</v>
      </c>
      <c r="G238" s="127">
        <f t="shared" si="13"/>
        <v>16362.57</v>
      </c>
      <c r="H238" s="127">
        <f t="shared" si="13"/>
        <v>61733.82</v>
      </c>
      <c r="I238" s="127">
        <f t="shared" si="13"/>
        <v>41560.31</v>
      </c>
      <c r="J238" s="127">
        <f t="shared" si="13"/>
        <v>0</v>
      </c>
      <c r="K238" s="127">
        <f t="shared" si="13"/>
        <v>0</v>
      </c>
      <c r="L238" s="127">
        <f t="shared" si="13"/>
        <v>0</v>
      </c>
      <c r="M238" s="127">
        <f>SUM(M234+M228)</f>
        <v>0</v>
      </c>
      <c r="N238" s="128">
        <f>SUM(N234+N228)</f>
        <v>127640.2</v>
      </c>
    </row>
    <row r="239" spans="1:14" ht="15" x14ac:dyDescent="0.2">
      <c r="A239" s="85"/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</row>
    <row r="240" spans="1:14" ht="15" x14ac:dyDescent="0.2">
      <c r="A240" s="115" t="s">
        <v>125</v>
      </c>
      <c r="B240" s="85"/>
      <c r="C240" s="116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</row>
    <row r="241" spans="1:14" ht="15" x14ac:dyDescent="0.2">
      <c r="A241" s="115"/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</row>
    <row r="242" spans="1:14" ht="15" x14ac:dyDescent="0.2">
      <c r="A242" s="85"/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</row>
    <row r="243" spans="1:14" ht="14.25" x14ac:dyDescent="0.2">
      <c r="N243" s="69"/>
    </row>
  </sheetData>
  <mergeCells count="18">
    <mergeCell ref="A4:F4"/>
    <mergeCell ref="A5:F5"/>
    <mergeCell ref="A6:F6"/>
    <mergeCell ref="J9:R9"/>
    <mergeCell ref="J109:R109"/>
    <mergeCell ref="A120:C120"/>
    <mergeCell ref="A123:N123"/>
    <mergeCell ref="A124:N124"/>
    <mergeCell ref="A125:N125"/>
    <mergeCell ref="A126:N126"/>
    <mergeCell ref="A221:N221"/>
    <mergeCell ref="A222:N222"/>
    <mergeCell ref="A223:N223"/>
    <mergeCell ref="A171:N171"/>
    <mergeCell ref="A172:N172"/>
    <mergeCell ref="A173:N173"/>
    <mergeCell ref="A174:N174"/>
    <mergeCell ref="A220:N220"/>
  </mergeCells>
  <printOptions horizontalCentered="1"/>
  <pageMargins left="0.59055118110236227" right="0.59055118110236227" top="0.35433070866141736" bottom="0.15748031496062992" header="0" footer="0"/>
  <pageSetup paperSize="9" scale="4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D5" sqref="D5"/>
    </sheetView>
  </sheetViews>
  <sheetFormatPr baseColWidth="10" defaultRowHeight="12.75" x14ac:dyDescent="0.2"/>
  <sheetData>
    <row r="1" spans="1:4" x14ac:dyDescent="0.2">
      <c r="A1" t="s">
        <v>129</v>
      </c>
      <c r="B1" t="s">
        <v>130</v>
      </c>
      <c r="C1">
        <v>0.19500000000000001</v>
      </c>
      <c r="D1" t="s">
        <v>131</v>
      </c>
    </row>
    <row r="2" spans="1:4" x14ac:dyDescent="0.2">
      <c r="C2">
        <v>3.5000000000000003E-2</v>
      </c>
    </row>
    <row r="3" spans="1:4" x14ac:dyDescent="0.2">
      <c r="A3" t="s">
        <v>132</v>
      </c>
      <c r="B3" t="s">
        <v>133</v>
      </c>
      <c r="C3">
        <v>2.4E-2</v>
      </c>
      <c r="D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Peces-Mar-2005-2012-40</vt:lpstr>
      <vt:lpstr>Hoja1</vt:lpstr>
      <vt:lpstr>'Peces-Mar-2005-2012-40'!Área_de_impresión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</dc:creator>
  <cp:lastModifiedBy>Javier</cp:lastModifiedBy>
  <dcterms:created xsi:type="dcterms:W3CDTF">2013-06-04T19:34:28Z</dcterms:created>
  <dcterms:modified xsi:type="dcterms:W3CDTF">2013-09-16T22:45:16Z</dcterms:modified>
</cp:coreProperties>
</file>